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<sst xmlns="http://schemas.openxmlformats.org/spreadsheetml/2006/main" count="220" uniqueCount="110">
  <si>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</si>
  <si>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</si>
  <si>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</si>
  <si>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</si>
  <si>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</si>
  <si>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</si>
  <si>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</si>
  <si>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</si>
  <si>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</si>
  <si>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</si>
  <si>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</si>
  <si>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</si>
  <si>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</si>
  <si>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</si>
  <si>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</si>
  <si>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</si>
  <si>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</si>
  <si>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</si>
  <si>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</si>
  <si>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</si>
  <si>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</si>
  <si>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</si>
  <si>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</si>
  <si>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</si>
  <si>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</si>
  <si>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</si>
  <si>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</si>
  <si>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</si>
  <si>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</si>
  <si>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</si>
  <si>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</si>
  <si>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</si>
  <si>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</si>
  <si>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</si>
  <si>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</si>
  <si>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</si>
  <si>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</si>
  <si>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</si>
  <si>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</si>
  <si>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</si>
  <si>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</si>
  <si>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</si>
  <si>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</si>
  <si>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</si>
  <si>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</si>
  <si>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</si>
  <si>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</si>
  <si>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</si>
  <si>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</si>
  <si>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</si>
  <si>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</si>
  <si>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</si>
  <si>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</si>
  <si>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</si>
  <si>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</si>
  <si>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</si>
  <si>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</si>
  <si>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</si>
  <si>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</si>
  <si>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</si>
  <si>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</si>
  <si>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</si>
  <si>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</si>
  <si>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</si>
  <si>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</si>
  <si>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</si>
  <si>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</si>
  <si>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</si>
  <si>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</si>
  <si>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</si>
  <si>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</si>
  <si>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</si>
  <si>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</si>
  <si>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</si>
  <si>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</si>
  <si>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</si>
  <si>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</si>
  <si>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</si>
  <si>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</si>
  <si>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</si>
  <si>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</si>
  <si>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</si>
  <si>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</si>
  <si>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</si>
  <si>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</si>
  <si>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</si>
  <si>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</si>
  <si>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</si>
  <si>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</si>
  <si>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</si>
  <si>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</si>
  <si>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</si>
  <si>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</si>
  <si>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</si>
  <si>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</si>
  <si>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</si>
  <si>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</si>
  <si>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</si>
  <si>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</si>
  <si>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</si>
  <si>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</si>
  <si>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</si>
  <si>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</si>
  <si>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</si>
  <si>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</si>
  <si>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</si>
  <si>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</si>
  <si>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管渠老朽化率と管渠改善率は、供用開始から29年目の事業であり、法定耐用年数を経過した管渠は無いため0％である。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4"/>
  </si>
  <si>
    <t>　農業集落排水事業は、事業規模が小さく経営効率も悪いため、収益的収支での黒字は見込めない。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1" eb="3">
      <t>ノウギョウ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6" eb="38">
      <t>クロジ</t>
    </rPh>
    <rPh sb="39" eb="41">
      <t>ミコ</t>
    </rPh>
    <rPh sb="47" eb="49">
      <t>ゲンジョウ</t>
    </rPh>
    <rPh sb="52" eb="54">
      <t>イッパン</t>
    </rPh>
    <rPh sb="54" eb="56">
      <t>カイケイ</t>
    </rPh>
    <rPh sb="59" eb="61">
      <t>クリイレ</t>
    </rPh>
    <rPh sb="61" eb="62">
      <t>キン</t>
    </rPh>
    <rPh sb="65" eb="67">
      <t>シュウシ</t>
    </rPh>
    <rPh sb="68" eb="70">
      <t>キンコウ</t>
    </rPh>
    <rPh sb="76" eb="79">
      <t>ゲスイドウ</t>
    </rPh>
    <rPh sb="79" eb="82">
      <t>シヨウリョウ</t>
    </rPh>
    <rPh sb="83" eb="85">
      <t>セッテイ</t>
    </rPh>
    <rPh sb="88" eb="90">
      <t>コウキョウ</t>
    </rPh>
    <rPh sb="90" eb="93">
      <t>ゲスイドウ</t>
    </rPh>
    <rPh sb="93" eb="95">
      <t>ジギョウ</t>
    </rPh>
    <rPh sb="96" eb="98">
      <t>ケイヒ</t>
    </rPh>
    <rPh sb="98" eb="100">
      <t>カイシュウ</t>
    </rPh>
    <rPh sb="100" eb="101">
      <t>リツ</t>
    </rPh>
    <rPh sb="101" eb="102">
      <t>トウ</t>
    </rPh>
    <rPh sb="103" eb="105">
      <t>カンアン</t>
    </rPh>
    <rPh sb="110" eb="112">
      <t>ケイエイ</t>
    </rPh>
    <rPh sb="118" eb="120">
      <t>ケイヒ</t>
    </rPh>
    <rPh sb="120" eb="122">
      <t>セツゲン</t>
    </rPh>
    <rPh sb="123" eb="124">
      <t>ツト</t>
    </rPh>
    <rPh sb="126" eb="128">
      <t>シセツ</t>
    </rPh>
    <rPh sb="129" eb="131">
      <t>イジ</t>
    </rPh>
    <rPh sb="131" eb="133">
      <t>カンリ</t>
    </rPh>
    <rPh sb="134" eb="136">
      <t>コウシン</t>
    </rPh>
    <rPh sb="137" eb="140">
      <t>ケイカクテキ</t>
    </rPh>
    <rPh sb="141" eb="142">
      <t>スス</t>
    </rPh>
    <phoneticPr fontId="4"/>
  </si>
  <si>
    <t>　経常収支比率は、一般会計からの繰入金により、収益的収支を均衡させているため、特別利益との調整で99.88％となった。
　累積欠損金は、発生していない。
　流動比率は、類似団体平均値と比較すると高い。会計制度改正により25年度までは借入資本金とされていた建設改良費等に充てられた企業債等が流動負債に計上されたため63.46％となった。短期的な債務に対する支払能力という意味では、翌年度の使用料収入や一般会計からの繰入金等が原資として予定されており、問題ない。
　企業債残高対事業費規模比率は、類似団体平均値と比較して高く、使用料収入に対して約22倍の企業債残高となった。なお、27年度は26年度と比較して比率が約3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施設利用率は、類似団体平均値と比較すると高い。
　水洗化率は、類似団体平均値と比較すると高い。なお、27年度と26年度とを比較して、水洗化率が約14.38ポイント上昇しているが、これは、この間に何らかの施策・事業に起因して水洗便所に切替えたことにより水洗便所設置済人口が極端に伸びたためではなく、より実態を把握するため、このたび処理区域内人口と水洗便所設置済人口について、全世帯を対象に改めて精査したためである。</t>
    <rPh sb="1" eb="3">
      <t>ケイジョウ</t>
    </rPh>
    <rPh sb="3" eb="5">
      <t>シュウシ</t>
    </rPh>
    <rPh sb="5" eb="7">
      <t>ヒリツ</t>
    </rPh>
    <rPh sb="39" eb="41">
      <t>トクベツ</t>
    </rPh>
    <rPh sb="41" eb="43">
      <t>リエキ</t>
    </rPh>
    <rPh sb="45" eb="47">
      <t>チョウセイ</t>
    </rPh>
    <rPh sb="61" eb="63">
      <t>ルイセキ</t>
    </rPh>
    <rPh sb="63" eb="66">
      <t>ケッソンキン</t>
    </rPh>
    <rPh sb="68" eb="70">
      <t>ハッセイ</t>
    </rPh>
    <rPh sb="78" eb="80">
      <t>リュウドウ</t>
    </rPh>
    <rPh sb="80" eb="82">
      <t>ヒリツ</t>
    </rPh>
    <rPh sb="84" eb="86">
      <t>ルイジ</t>
    </rPh>
    <rPh sb="86" eb="88">
      <t>ダンタイ</t>
    </rPh>
    <rPh sb="88" eb="91">
      <t>ヘイキンチ</t>
    </rPh>
    <rPh sb="92" eb="94">
      <t>ヒカク</t>
    </rPh>
    <rPh sb="97" eb="98">
      <t>タカ</t>
    </rPh>
    <rPh sb="100" eb="102">
      <t>カイケイ</t>
    </rPh>
    <rPh sb="102" eb="104">
      <t>セイド</t>
    </rPh>
    <rPh sb="104" eb="106">
      <t>カイセイ</t>
    </rPh>
    <rPh sb="111" eb="113">
      <t>ネンド</t>
    </rPh>
    <rPh sb="116" eb="118">
      <t>カリイレ</t>
    </rPh>
    <rPh sb="118" eb="121">
      <t>シホンキン</t>
    </rPh>
    <rPh sb="127" eb="129">
      <t>ケンセツ</t>
    </rPh>
    <rPh sb="129" eb="131">
      <t>カイリョウ</t>
    </rPh>
    <rPh sb="131" eb="132">
      <t>ヒ</t>
    </rPh>
    <rPh sb="132" eb="133">
      <t>トウ</t>
    </rPh>
    <rPh sb="134" eb="135">
      <t>ア</t>
    </rPh>
    <rPh sb="139" eb="141">
      <t>キギョウ</t>
    </rPh>
    <rPh sb="141" eb="142">
      <t>サイ</t>
    </rPh>
    <rPh sb="142" eb="143">
      <t>トウ</t>
    </rPh>
    <rPh sb="144" eb="146">
      <t>リュウドウ</t>
    </rPh>
    <rPh sb="146" eb="148">
      <t>フサイ</t>
    </rPh>
    <rPh sb="149" eb="151">
      <t>ケイジョウ</t>
    </rPh>
    <rPh sb="167" eb="170">
      <t>タンキテキ</t>
    </rPh>
    <rPh sb="171" eb="173">
      <t>サイム</t>
    </rPh>
    <rPh sb="174" eb="175">
      <t>タイ</t>
    </rPh>
    <rPh sb="177" eb="179">
      <t>シハライ</t>
    </rPh>
    <rPh sb="179" eb="181">
      <t>ノウリョク</t>
    </rPh>
    <rPh sb="184" eb="186">
      <t>イミ</t>
    </rPh>
    <rPh sb="189" eb="192">
      <t>ヨクネンド</t>
    </rPh>
    <rPh sb="193" eb="196">
      <t>シヨウリョウ</t>
    </rPh>
    <rPh sb="196" eb="198">
      <t>シュウニュウ</t>
    </rPh>
    <rPh sb="199" eb="201">
      <t>イッパン</t>
    </rPh>
    <rPh sb="201" eb="203">
      <t>カイケイ</t>
    </rPh>
    <rPh sb="206" eb="208">
      <t>クリイレ</t>
    </rPh>
    <rPh sb="208" eb="209">
      <t>キン</t>
    </rPh>
    <rPh sb="209" eb="210">
      <t>トウ</t>
    </rPh>
    <rPh sb="211" eb="213">
      <t>ゲンシ</t>
    </rPh>
    <rPh sb="216" eb="218">
      <t>ヨテイ</t>
    </rPh>
    <rPh sb="224" eb="226">
      <t>モンダイ</t>
    </rPh>
    <rPh sb="231" eb="233">
      <t>キギョウ</t>
    </rPh>
    <rPh sb="233" eb="234">
      <t>サイ</t>
    </rPh>
    <rPh sb="234" eb="236">
      <t>ザンダカ</t>
    </rPh>
    <rPh sb="236" eb="237">
      <t>タイ</t>
    </rPh>
    <rPh sb="237" eb="239">
      <t>ジギョウ</t>
    </rPh>
    <rPh sb="239" eb="240">
      <t>ヒ</t>
    </rPh>
    <rPh sb="240" eb="242">
      <t>キボ</t>
    </rPh>
    <rPh sb="242" eb="244">
      <t>ヒリツ</t>
    </rPh>
    <rPh sb="246" eb="248">
      <t>ルイジ</t>
    </rPh>
    <rPh sb="248" eb="250">
      <t>ダンタイ</t>
    </rPh>
    <rPh sb="250" eb="253">
      <t>ヘイキンチ</t>
    </rPh>
    <rPh sb="254" eb="256">
      <t>ヒカク</t>
    </rPh>
    <rPh sb="258" eb="259">
      <t>タカ</t>
    </rPh>
    <rPh sb="261" eb="264">
      <t>シヨウリョウ</t>
    </rPh>
    <rPh sb="264" eb="266">
      <t>シュウニュウ</t>
    </rPh>
    <rPh sb="267" eb="268">
      <t>タイ</t>
    </rPh>
    <rPh sb="270" eb="271">
      <t>ヤク</t>
    </rPh>
    <rPh sb="273" eb="274">
      <t>バイ</t>
    </rPh>
    <rPh sb="275" eb="277">
      <t>キギョウ</t>
    </rPh>
    <rPh sb="277" eb="278">
      <t>サイ</t>
    </rPh>
    <rPh sb="278" eb="280">
      <t>ザンダカ</t>
    </rPh>
    <rPh sb="435" eb="437">
      <t>ケイヒ</t>
    </rPh>
    <rPh sb="437" eb="439">
      <t>カイシュウ</t>
    </rPh>
    <rPh sb="439" eb="440">
      <t>リツ</t>
    </rPh>
    <rPh sb="442" eb="444">
      <t>ルイジ</t>
    </rPh>
    <rPh sb="444" eb="446">
      <t>ダンタイ</t>
    </rPh>
    <rPh sb="446" eb="449">
      <t>ヘイキンチ</t>
    </rPh>
    <rPh sb="450" eb="452">
      <t>ヒカク</t>
    </rPh>
    <rPh sb="455" eb="456">
      <t>タカ</t>
    </rPh>
    <rPh sb="464" eb="466">
      <t>シタマワ</t>
    </rPh>
    <rPh sb="468" eb="471">
      <t>シヨウリョウ</t>
    </rPh>
    <rPh sb="472" eb="474">
      <t>カイシュウ</t>
    </rPh>
    <rPh sb="477" eb="479">
      <t>ケイヒ</t>
    </rPh>
    <rPh sb="480" eb="482">
      <t>ゼンガク</t>
    </rPh>
    <rPh sb="483" eb="486">
      <t>シヨウリョウ</t>
    </rPh>
    <rPh sb="487" eb="488">
      <t>マカナ</t>
    </rPh>
    <rPh sb="494" eb="496">
      <t>ジギョウ</t>
    </rPh>
    <rPh sb="496" eb="498">
      <t>キボ</t>
    </rPh>
    <rPh sb="499" eb="500">
      <t>チイ</t>
    </rPh>
    <rPh sb="502" eb="504">
      <t>ケイエイ</t>
    </rPh>
    <rPh sb="504" eb="506">
      <t>コウリツ</t>
    </rPh>
    <rPh sb="507" eb="508">
      <t>ワル</t>
    </rPh>
    <rPh sb="509" eb="511">
      <t>ジギョウ</t>
    </rPh>
    <rPh sb="512" eb="515">
      <t>セイサクテキ</t>
    </rPh>
    <rPh sb="516" eb="518">
      <t>コウキョウ</t>
    </rPh>
    <rPh sb="518" eb="521">
      <t>ゲスイドウ</t>
    </rPh>
    <rPh sb="521" eb="523">
      <t>ジギョウ</t>
    </rPh>
    <rPh sb="524" eb="525">
      <t>ドウ</t>
    </rPh>
    <rPh sb="525" eb="527">
      <t>リョウキン</t>
    </rPh>
    <rPh sb="528" eb="530">
      <t>セッテイ</t>
    </rPh>
    <rPh sb="543" eb="545">
      <t>オスイ</t>
    </rPh>
    <rPh sb="545" eb="547">
      <t>ショリ</t>
    </rPh>
    <rPh sb="547" eb="549">
      <t>ゲンカ</t>
    </rPh>
    <rPh sb="551" eb="553">
      <t>ルイジ</t>
    </rPh>
    <rPh sb="553" eb="555">
      <t>ダンタイ</t>
    </rPh>
    <rPh sb="555" eb="558">
      <t>ヘイキンチ</t>
    </rPh>
    <rPh sb="559" eb="561">
      <t>ヒカク</t>
    </rPh>
    <rPh sb="564" eb="565">
      <t>ヒク</t>
    </rPh>
    <rPh sb="566" eb="567">
      <t>オサ</t>
    </rPh>
    <rPh sb="574" eb="576">
      <t>コウキョウ</t>
    </rPh>
    <rPh sb="576" eb="579">
      <t>ゲスイドウ</t>
    </rPh>
    <rPh sb="579" eb="581">
      <t>ジギョウ</t>
    </rPh>
    <rPh sb="582" eb="584">
      <t>イジ</t>
    </rPh>
    <rPh sb="584" eb="586">
      <t>カンリ</t>
    </rPh>
    <rPh sb="586" eb="587">
      <t>トウ</t>
    </rPh>
    <rPh sb="588" eb="590">
      <t>イッカツ</t>
    </rPh>
    <rPh sb="590" eb="592">
      <t>ウンエイ</t>
    </rPh>
    <rPh sb="601" eb="603">
      <t>エイキョウ</t>
    </rPh>
    <rPh sb="610" eb="612">
      <t>シセツ</t>
    </rPh>
    <rPh sb="612" eb="615">
      <t>リヨウリツ</t>
    </rPh>
    <rPh sb="617" eb="619">
      <t>ルイジ</t>
    </rPh>
    <rPh sb="619" eb="621">
      <t>ダンタイ</t>
    </rPh>
    <rPh sb="621" eb="624">
      <t>ヘイキンチ</t>
    </rPh>
    <rPh sb="625" eb="627">
      <t>ヒカク</t>
    </rPh>
    <rPh sb="630" eb="631">
      <t>タカ</t>
    </rPh>
    <rPh sb="635" eb="638">
      <t>スイセンカ</t>
    </rPh>
    <rPh sb="638" eb="639">
      <t>リツ</t>
    </rPh>
    <rPh sb="641" eb="643">
      <t>ルイジ</t>
    </rPh>
    <rPh sb="643" eb="645">
      <t>ダンタイ</t>
    </rPh>
    <rPh sb="645" eb="648">
      <t>ヘイキンチ</t>
    </rPh>
    <rPh sb="649" eb="651">
      <t>ヒカク</t>
    </rPh>
    <rPh sb="654" eb="655">
      <t>タカ</t>
    </rPh>
    <rPh sb="662" eb="664">
      <t>ネンド</t>
    </rPh>
    <rPh sb="667" eb="669">
      <t>ネンド</t>
    </rPh>
    <rPh sb="671" eb="673">
      <t>ヒカク</t>
    </rPh>
    <rPh sb="676" eb="679">
      <t>スイセンカ</t>
    </rPh>
    <rPh sb="679" eb="680">
      <t>リツ</t>
    </rPh>
    <rPh sb="681" eb="682">
      <t>ヤク</t>
    </rPh>
    <rPh sb="691" eb="693">
      <t>ジョウショウ</t>
    </rPh>
    <rPh sb="705" eb="706">
      <t>カン</t>
    </rPh>
    <rPh sb="707" eb="708">
      <t>ナン</t>
    </rPh>
    <rPh sb="711" eb="713">
      <t>シサク</t>
    </rPh>
    <rPh sb="714" eb="716">
      <t>ジギョウ</t>
    </rPh>
    <rPh sb="717" eb="719">
      <t>キイン</t>
    </rPh>
    <rPh sb="721" eb="723">
      <t>スイセン</t>
    </rPh>
    <rPh sb="723" eb="725">
      <t>ベンジョ</t>
    </rPh>
    <rPh sb="726" eb="728">
      <t>キリカ</t>
    </rPh>
    <rPh sb="735" eb="737">
      <t>スイセン</t>
    </rPh>
    <rPh sb="737" eb="739">
      <t>ベンジョ</t>
    </rPh>
    <rPh sb="739" eb="741">
      <t>セッチ</t>
    </rPh>
    <rPh sb="741" eb="742">
      <t>ズ</t>
    </rPh>
    <rPh sb="742" eb="744">
      <t>ジンコウ</t>
    </rPh>
    <rPh sb="745" eb="747">
      <t>キョクタン</t>
    </rPh>
    <rPh sb="748" eb="749">
      <t>ノ</t>
    </rPh>
    <rPh sb="760" eb="762">
      <t>ジッタイ</t>
    </rPh>
    <rPh sb="763" eb="765">
      <t>ハアク</t>
    </rPh>
    <rPh sb="774" eb="776">
      <t>ショリ</t>
    </rPh>
    <rPh sb="776" eb="779">
      <t>クイキナイ</t>
    </rPh>
    <rPh sb="779" eb="781">
      <t>ジンコウ</t>
    </rPh>
    <rPh sb="782" eb="784">
      <t>スイセン</t>
    </rPh>
    <rPh sb="784" eb="786">
      <t>ベンジョ</t>
    </rPh>
    <rPh sb="786" eb="788">
      <t>セッチ</t>
    </rPh>
    <rPh sb="788" eb="789">
      <t>ズ</t>
    </rPh>
    <rPh sb="789" eb="791">
      <t>ジンコウ</t>
    </rPh>
    <rPh sb="796" eb="799">
      <t>ゼンセタイ</t>
    </rPh>
    <rPh sb="800" eb="802">
      <t>タイショウ</t>
    </rPh>
    <rPh sb="803" eb="804">
      <t>アラタ</t>
    </rPh>
    <rPh sb="806" eb="808">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</si>
</sst>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D-4E03-AA90-E11AC947B132}"/>
            </c:ext>
          </c:extLst>
        </c:ser>
        <c:dLbls>
          <c:showLegendKey val="0"/>
          <c:showVal val="0"/>
          <c:showCatName val="0"/>
          <c:showSerName val="0"/>
          <c:showPercent val="0"/>
          <c:showBubbleSize val="0"/>
        </c:dLbls>
        <c:gapWidth val="150"/>
        <c:axId val="84947328"/>
        <c:axId val="84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B7CD-4E03-AA90-E11AC947B132}"/>
            </c:ext>
          </c:extLst>
        </c:ser>
        <c:dLbls>
          <c:showLegendKey val="0"/>
          <c:showVal val="0"/>
          <c:showCatName val="0"/>
          <c:showSerName val="0"/>
          <c:showPercent val="0"/>
          <c:showBubbleSize val="0"/>
        </c:dLbls>
        <c:marker val="1"/>
        <c:smooth val="0"/>
        <c:axId val="84947328"/>
        <c:axId val="84949248"/>
      </c:lineChart>
      <c:dateAx>
        <c:axId val="84947328"/>
        <c:scaling>
          <c:orientation val="minMax"/>
        </c:scaling>
        <c:delete val="1"/>
        <c:axPos val="b"/>
        <c:numFmt formatCode="ge" sourceLinked="1"/>
        <c:majorTickMark val="none"/>
        <c:minorTickMark val="none"/>
        <c:tickLblPos val="none"/>
        <c:crossAx val="84949248"/>
        <c:crosses val="autoZero"/>
        <c:auto val="1"/>
        <c:lblOffset val="100"/>
        <c:baseTimeUnit val="years"/>
      </c:dateAx>
      <c:valAx>
        <c:axId val="84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473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100.23</c:v>
                </c:pt>
                <c:pt idx="1">
                  <c:v>100.18</c:v>
                </c:pt>
                <c:pt idx="2">
                  <c:v>100.19</c:v>
                </c:pt>
                <c:pt idx="3">
                  <c:v>101.19</c:v>
                </c:pt>
                <c:pt idx="4">
                  <c:v>99.88</c:v>
                </c:pt>
              </c:numCache>
            </c:numRef>
          </c:val>
          <c:extLst xmlns:c16r2="http://schemas.microsoft.com/office/drawing/2015/06/chart">
            <c:ext xmlns:c16="http://schemas.microsoft.com/office/drawing/2014/chart" uri="{C3380CC4-5D6E-409C-BE32-E72D297353CC}">
              <c16:uniqueId val="{00000000-9216-47D9-B7F2-DE142B1B915C}"/>
            </c:ext>
          </c:extLst>
        </c:ser>
        <c:dLbls>
          <c:showLegendKey val="0"/>
          <c:showVal val="0"/>
          <c:showCatName val="0"/>
          <c:showSerName val="0"/>
          <c:showPercent val="0"/>
          <c:showBubbleSize val="0"/>
        </c:dLbls>
        <c:gapWidth val="150"/>
        <c:axId val="84992768"/>
        <c:axId val="849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extLst xmlns:c16r2="http://schemas.microsoft.com/office/drawing/2015/06/chart">
            <c:ext xmlns:c16="http://schemas.microsoft.com/office/drawing/2014/chart" uri="{C3380CC4-5D6E-409C-BE32-E72D297353CC}">
              <c16:uniqueId val="{00000001-9216-47D9-B7F2-DE142B1B915C}"/>
            </c:ext>
          </c:extLst>
        </c:ser>
        <c:dLbls>
          <c:showLegendKey val="0"/>
          <c:showVal val="0"/>
          <c:showCatName val="0"/>
          <c:showSerName val="0"/>
          <c:showPercent val="0"/>
          <c:showBubbleSize val="0"/>
        </c:dLbls>
        <c:marker val="1"/>
        <c:smooth val="0"/>
        <c:axId val="84992768"/>
        <c:axId val="84994688"/>
      </c:lineChart>
      <c:dateAx>
        <c:axId val="84992768"/>
        <c:scaling>
          <c:orientation val="minMax"/>
        </c:scaling>
        <c:delete val="1"/>
        <c:axPos val="b"/>
        <c:numFmt formatCode="ge" sourceLinked="1"/>
        <c:majorTickMark val="none"/>
        <c:minorTickMark val="none"/>
        <c:tickLblPos val="none"/>
        <c:crossAx val="84994688"/>
        <c:crosses val="autoZero"/>
        <c:auto val="1"/>
        <c:lblOffset val="100"/>
        <c:baseTimeUnit val="years"/>
      </c:dateAx>
      <c:valAx>
        <c:axId val="849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1.81</c:v>
                </c:pt>
                <c:pt idx="1">
                  <c:v>3.61</c:v>
                </c:pt>
                <c:pt idx="2">
                  <c:v>5.41</c:v>
                </c:pt>
                <c:pt idx="3">
                  <c:v>12.93</c:v>
                </c:pt>
                <c:pt idx="4">
                  <c:v>15.95</c:v>
                </c:pt>
              </c:numCache>
            </c:numRef>
          </c:val>
          <c:extLst xmlns:c16r2="http://schemas.microsoft.com/office/drawing/2015/06/chart">
            <c:ext xmlns:c16="http://schemas.microsoft.com/office/drawing/2014/chart" uri="{C3380CC4-5D6E-409C-BE32-E72D297353CC}">
              <c16:uniqueId val="{00000000-66F9-48A5-B105-9FFA8283FC78}"/>
            </c:ext>
          </c:extLst>
        </c:ser>
        <c:dLbls>
          <c:showLegendKey val="0"/>
          <c:showVal val="0"/>
          <c:showCatName val="0"/>
          <c:showSerName val="0"/>
          <c:showPercent val="0"/>
          <c:showBubbleSize val="0"/>
        </c:dLbls>
        <c:gapWidth val="150"/>
        <c:axId val="86475904"/>
        <c:axId val="864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extLst xmlns:c16r2="http://schemas.microsoft.com/office/drawing/2015/06/chart">
            <c:ext xmlns:c16="http://schemas.microsoft.com/office/drawing/2014/chart" uri="{C3380CC4-5D6E-409C-BE32-E72D297353CC}">
              <c16:uniqueId val="{00000001-66F9-48A5-B105-9FFA8283FC78}"/>
            </c:ext>
          </c:extLst>
        </c:ser>
        <c:dLbls>
          <c:showLegendKey val="0"/>
          <c:showVal val="0"/>
          <c:showCatName val="0"/>
          <c:showSerName val="0"/>
          <c:showPercent val="0"/>
          <c:showBubbleSize val="0"/>
        </c:dLbls>
        <c:marker val="1"/>
        <c:smooth val="0"/>
        <c:axId val="86475904"/>
        <c:axId val="86477824"/>
      </c:lineChart>
      <c:dateAx>
        <c:axId val="86475904"/>
        <c:scaling>
          <c:orientation val="minMax"/>
        </c:scaling>
        <c:delete val="1"/>
        <c:axPos val="b"/>
        <c:numFmt formatCode="ge" sourceLinked="1"/>
        <c:majorTickMark val="none"/>
        <c:minorTickMark val="none"/>
        <c:tickLblPos val="none"/>
        <c:crossAx val="86477824"/>
        <c:crosses val="autoZero"/>
        <c:auto val="1"/>
        <c:lblOffset val="100"/>
        <c:baseTimeUnit val="years"/>
      </c:dateAx>
      <c:valAx>
        <c:axId val="864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54-44D1-9544-330AE9AC50CE}"/>
            </c:ext>
          </c:extLst>
        </c:ser>
        <c:dLbls>
          <c:showLegendKey val="0"/>
          <c:showVal val="0"/>
          <c:showCatName val="0"/>
          <c:showSerName val="0"/>
          <c:showPercent val="0"/>
          <c:showBubbleSize val="0"/>
        </c:dLbls>
        <c:gapWidth val="150"/>
        <c:axId val="87975424"/>
        <c:axId val="879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extLst xmlns:c16r2="http://schemas.microsoft.com/office/drawing/2015/06/chart">
            <c:ext xmlns:c16="http://schemas.microsoft.com/office/drawing/2014/chart" uri="{C3380CC4-5D6E-409C-BE32-E72D297353CC}">
              <c16:uniqueId val="{00000001-5354-44D1-9544-330AE9AC50CE}"/>
            </c:ext>
          </c:extLst>
        </c:ser>
        <c:dLbls>
          <c:showLegendKey val="0"/>
          <c:showVal val="0"/>
          <c:showCatName val="0"/>
          <c:showSerName val="0"/>
          <c:showPercent val="0"/>
          <c:showBubbleSize val="0"/>
        </c:dLbls>
        <c:marker val="1"/>
        <c:smooth val="0"/>
        <c:axId val="87975424"/>
        <c:axId val="87977344"/>
      </c:lineChart>
      <c:dateAx>
        <c:axId val="87975424"/>
        <c:scaling>
          <c:orientation val="minMax"/>
        </c:scaling>
        <c:delete val="1"/>
        <c:axPos val="b"/>
        <c:numFmt formatCode="ge" sourceLinked="1"/>
        <c:majorTickMark val="none"/>
        <c:minorTickMark val="none"/>
        <c:tickLblPos val="none"/>
        <c:crossAx val="87977344"/>
        <c:crosses val="autoZero"/>
        <c:auto val="1"/>
        <c:lblOffset val="100"/>
        <c:baseTimeUnit val="years"/>
      </c:dateAx>
      <c:valAx>
        <c:axId val="879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7E-4564-B655-8DD60E4E5EBF}"/>
            </c:ext>
          </c:extLst>
        </c:ser>
        <c:dLbls>
          <c:showLegendKey val="0"/>
          <c:showVal val="0"/>
          <c:showCatName val="0"/>
          <c:showSerName val="0"/>
          <c:showPercent val="0"/>
          <c:showBubbleSize val="0"/>
        </c:dLbls>
        <c:gapWidth val="150"/>
        <c:axId val="86638592"/>
        <c:axId val="86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extLst xmlns:c16r2="http://schemas.microsoft.com/office/drawing/2015/06/chart">
            <c:ext xmlns:c16="http://schemas.microsoft.com/office/drawing/2014/chart" uri="{C3380CC4-5D6E-409C-BE32-E72D297353CC}">
              <c16:uniqueId val="{00000001-6C7E-4564-B655-8DD60E4E5EBF}"/>
            </c:ext>
          </c:extLst>
        </c:ser>
        <c:dLbls>
          <c:showLegendKey val="0"/>
          <c:showVal val="0"/>
          <c:showCatName val="0"/>
          <c:showSerName val="0"/>
          <c:showPercent val="0"/>
          <c:showBubbleSize val="0"/>
        </c:dLbls>
        <c:marker val="1"/>
        <c:smooth val="0"/>
        <c:axId val="86638592"/>
        <c:axId val="86640512"/>
      </c:lineChart>
      <c:dateAx>
        <c:axId val="86638592"/>
        <c:scaling>
          <c:orientation val="minMax"/>
        </c:scaling>
        <c:delete val="1"/>
        <c:axPos val="b"/>
        <c:numFmt formatCode="ge" sourceLinked="1"/>
        <c:majorTickMark val="none"/>
        <c:minorTickMark val="none"/>
        <c:tickLblPos val="none"/>
        <c:crossAx val="86640512"/>
        <c:crosses val="autoZero"/>
        <c:auto val="1"/>
        <c:lblOffset val="100"/>
        <c:baseTimeUnit val="years"/>
      </c:dateAx>
      <c:valAx>
        <c:axId val="86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144.80000000000001</c:v>
                </c:pt>
                <c:pt idx="1">
                  <c:v>321.76</c:v>
                </c:pt>
                <c:pt idx="2">
                  <c:v>144.97</c:v>
                </c:pt>
                <c:pt idx="3">
                  <c:v>41.25</c:v>
                </c:pt>
                <c:pt idx="4">
                  <c:v>63.46</c:v>
                </c:pt>
              </c:numCache>
            </c:numRef>
          </c:val>
          <c:extLst xmlns:c16r2="http://schemas.microsoft.com/office/drawing/2015/06/chart">
            <c:ext xmlns:c16="http://schemas.microsoft.com/office/drawing/2014/chart" uri="{C3380CC4-5D6E-409C-BE32-E72D297353CC}">
              <c16:uniqueId val="{00000000-2526-4193-A4C3-B6CA8848D6F5}"/>
            </c:ext>
          </c:extLst>
        </c:ser>
        <c:dLbls>
          <c:showLegendKey val="0"/>
          <c:showVal val="0"/>
          <c:showCatName val="0"/>
          <c:showSerName val="0"/>
          <c:showPercent val="0"/>
          <c:showBubbleSize val="0"/>
        </c:dLbls>
        <c:gapWidth val="150"/>
        <c:axId val="86684032"/>
        <c:axId val="86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extLst xmlns:c16r2="http://schemas.microsoft.com/office/drawing/2015/06/chart">
            <c:ext xmlns:c16="http://schemas.microsoft.com/office/drawing/2014/chart" uri="{C3380CC4-5D6E-409C-BE32-E72D297353CC}">
              <c16:uniqueId val="{00000001-2526-4193-A4C3-B6CA8848D6F5}"/>
            </c:ext>
          </c:extLst>
        </c:ser>
        <c:dLbls>
          <c:showLegendKey val="0"/>
          <c:showVal val="0"/>
          <c:showCatName val="0"/>
          <c:showSerName val="0"/>
          <c:showPercent val="0"/>
          <c:showBubbleSize val="0"/>
        </c:dLbls>
        <c:marker val="1"/>
        <c:smooth val="0"/>
        <c:axId val="86684032"/>
        <c:axId val="86685952"/>
      </c:lineChart>
      <c:dateAx>
        <c:axId val="86684032"/>
        <c:scaling>
          <c:orientation val="minMax"/>
        </c:scaling>
        <c:delete val="1"/>
        <c:axPos val="b"/>
        <c:numFmt formatCode="ge" sourceLinked="1"/>
        <c:majorTickMark val="none"/>
        <c:minorTickMark val="none"/>
        <c:tickLblPos val="none"/>
        <c:crossAx val="86685952"/>
        <c:crosses val="autoZero"/>
        <c:auto val="1"/>
        <c:lblOffset val="100"/>
        <c:baseTimeUnit val="years"/>
      </c:dateAx>
      <c:valAx>
        <c:axId val="86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1196.3599999999999</c:v>
                </c:pt>
                <c:pt idx="1">
                  <c:v>1202.79</c:v>
                </c:pt>
                <c:pt idx="2">
                  <c:v>1151.5899999999999</c:v>
                </c:pt>
                <c:pt idx="3">
                  <c:v>740.14</c:v>
                </c:pt>
                <c:pt idx="4">
                  <c:v>2240.5700000000002</c:v>
                </c:pt>
              </c:numCache>
            </c:numRef>
          </c:val>
          <c:extLst xmlns:c16r2="http://schemas.microsoft.com/office/drawing/2015/06/chart">
            <c:ext xmlns:c16="http://schemas.microsoft.com/office/drawing/2014/chart" uri="{C3380CC4-5D6E-409C-BE32-E72D297353CC}">
              <c16:uniqueId val="{00000000-57C5-4B3B-A610-F85F29FFB2B2}"/>
            </c:ext>
          </c:extLst>
        </c:ser>
        <c:dLbls>
          <c:showLegendKey val="0"/>
          <c:showVal val="0"/>
          <c:showCatName val="0"/>
          <c:showSerName val="0"/>
          <c:showPercent val="0"/>
          <c:showBubbleSize val="0"/>
        </c:dLbls>
        <c:gapWidth val="150"/>
        <c:axId val="86725376"/>
        <c:axId val="86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57C5-4B3B-A610-F85F29FFB2B2}"/>
            </c:ext>
          </c:extLst>
        </c:ser>
        <c:dLbls>
          <c:showLegendKey val="0"/>
          <c:showVal val="0"/>
          <c:showCatName val="0"/>
          <c:showSerName val="0"/>
          <c:showPercent val="0"/>
          <c:showBubbleSize val="0"/>
        </c:dLbls>
        <c:marker val="1"/>
        <c:smooth val="0"/>
        <c:axId val="86725376"/>
        <c:axId val="86727296"/>
      </c:lineChart>
      <c:dateAx>
        <c:axId val="86725376"/>
        <c:scaling>
          <c:orientation val="minMax"/>
        </c:scaling>
        <c:delete val="1"/>
        <c:axPos val="b"/>
        <c:numFmt formatCode="ge" sourceLinked="1"/>
        <c:majorTickMark val="none"/>
        <c:minorTickMark val="none"/>
        <c:tickLblPos val="none"/>
        <c:crossAx val="86727296"/>
        <c:crosses val="autoZero"/>
        <c:auto val="1"/>
        <c:lblOffset val="100"/>
        <c:baseTimeUnit val="years"/>
      </c:dateAx>
      <c:valAx>
        <c:axId val="86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50.95</c:v>
                </c:pt>
                <c:pt idx="1">
                  <c:v>48.69</c:v>
                </c:pt>
                <c:pt idx="2">
                  <c:v>54.32</c:v>
                </c:pt>
                <c:pt idx="3">
                  <c:v>64.27</c:v>
                </c:pt>
                <c:pt idx="4">
                  <c:v>64.14</c:v>
                </c:pt>
              </c:numCache>
            </c:numRef>
          </c:val>
          <c:extLst xmlns:c16r2="http://schemas.microsoft.com/office/drawing/2015/06/chart">
            <c:ext xmlns:c16="http://schemas.microsoft.com/office/drawing/2014/chart" uri="{C3380CC4-5D6E-409C-BE32-E72D297353CC}">
              <c16:uniqueId val="{00000000-D374-4866-BB1F-B060A21C58C1}"/>
            </c:ext>
          </c:extLst>
        </c:ser>
        <c:dLbls>
          <c:showLegendKey val="0"/>
          <c:showVal val="0"/>
          <c:showCatName val="0"/>
          <c:showSerName val="0"/>
          <c:showPercent val="0"/>
          <c:showBubbleSize val="0"/>
        </c:dLbls>
        <c:gapWidth val="150"/>
        <c:axId val="86740352"/>
        <c:axId val="867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D374-4866-BB1F-B060A21C58C1}"/>
            </c:ext>
          </c:extLst>
        </c:ser>
        <c:dLbls>
          <c:showLegendKey val="0"/>
          <c:showVal val="0"/>
          <c:showCatName val="0"/>
          <c:showSerName val="0"/>
          <c:showPercent val="0"/>
          <c:showBubbleSize val="0"/>
        </c:dLbls>
        <c:marker val="1"/>
        <c:smooth val="0"/>
        <c:axId val="86740352"/>
        <c:axId val="86763008"/>
      </c:lineChart>
      <c:dateAx>
        <c:axId val="86740352"/>
        <c:scaling>
          <c:orientation val="minMax"/>
        </c:scaling>
        <c:delete val="1"/>
        <c:axPos val="b"/>
        <c:numFmt formatCode="ge" sourceLinked="1"/>
        <c:majorTickMark val="none"/>
        <c:minorTickMark val="none"/>
        <c:tickLblPos val="none"/>
        <c:crossAx val="86763008"/>
        <c:crosses val="autoZero"/>
        <c:auto val="1"/>
        <c:lblOffset val="100"/>
        <c:baseTimeUnit val="years"/>
      </c:dateAx>
      <c:valAx>
        <c:axId val="86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307.73</c:v>
                </c:pt>
                <c:pt idx="1">
                  <c:v>321.3</c:v>
                </c:pt>
                <c:pt idx="2">
                  <c:v>296.83999999999997</c:v>
                </c:pt>
                <c:pt idx="3">
                  <c:v>258.87</c:v>
                </c:pt>
                <c:pt idx="4">
                  <c:v>259.75</c:v>
                </c:pt>
              </c:numCache>
            </c:numRef>
          </c:val>
          <c:extLst xmlns:c16r2="http://schemas.microsoft.com/office/drawing/2015/06/chart">
            <c:ext xmlns:c16="http://schemas.microsoft.com/office/drawing/2014/chart" uri="{C3380CC4-5D6E-409C-BE32-E72D297353CC}">
              <c16:uniqueId val="{00000000-649C-44A4-8D77-692A8511DFEC}"/>
            </c:ext>
          </c:extLst>
        </c:ser>
        <c:dLbls>
          <c:showLegendKey val="0"/>
          <c:showVal val="0"/>
          <c:showCatName val="0"/>
          <c:showSerName val="0"/>
          <c:showPercent val="0"/>
          <c:showBubbleSize val="0"/>
        </c:dLbls>
        <c:gapWidth val="150"/>
        <c:axId val="86850944"/>
        <c:axId val="86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649C-44A4-8D77-692A8511DFEC}"/>
            </c:ext>
          </c:extLst>
        </c:ser>
        <c:dLbls>
          <c:showLegendKey val="0"/>
          <c:showVal val="0"/>
          <c:showCatName val="0"/>
          <c:showSerName val="0"/>
          <c:showPercent val="0"/>
          <c:showBubbleSize val="0"/>
        </c:dLbls>
        <c:marker val="1"/>
        <c:smooth val="0"/>
        <c:axId val="86850944"/>
        <c:axId val="86861312"/>
      </c:lineChart>
      <c:dateAx>
        <c:axId val="86850944"/>
        <c:scaling>
          <c:orientation val="minMax"/>
        </c:scaling>
        <c:delete val="1"/>
        <c:axPos val="b"/>
        <c:numFmt formatCode="ge" sourceLinked="1"/>
        <c:majorTickMark val="none"/>
        <c:minorTickMark val="none"/>
        <c:tickLblPos val="none"/>
        <c:crossAx val="86861312"/>
        <c:crosses val="autoZero"/>
        <c:auto val="1"/>
        <c:lblOffset val="100"/>
        <c:baseTimeUnit val="years"/>
      </c:dateAx>
      <c:valAx>
        <c:axId val="86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78.260000000000005</c:v>
                </c:pt>
                <c:pt idx="1">
                  <c:v>74.739999999999995</c:v>
                </c:pt>
                <c:pt idx="2">
                  <c:v>75.260000000000005</c:v>
                </c:pt>
                <c:pt idx="3">
                  <c:v>72.540000000000006</c:v>
                </c:pt>
                <c:pt idx="4">
                  <c:v>77.459999999999994</c:v>
                </c:pt>
              </c:numCache>
            </c:numRef>
          </c:val>
          <c:extLst xmlns:c16r2="http://schemas.microsoft.com/office/drawing/2015/06/chart">
            <c:ext xmlns:c16="http://schemas.microsoft.com/office/drawing/2014/chart" uri="{C3380CC4-5D6E-409C-BE32-E72D297353CC}">
              <c16:uniqueId val="{00000000-81C9-48CD-B5EA-43277E48257D}"/>
            </c:ext>
          </c:extLst>
        </c:ser>
        <c:dLbls>
          <c:showLegendKey val="0"/>
          <c:showVal val="0"/>
          <c:showCatName val="0"/>
          <c:showSerName val="0"/>
          <c:showPercent val="0"/>
          <c:showBubbleSize val="0"/>
        </c:dLbls>
        <c:gapWidth val="150"/>
        <c:axId val="86891520"/>
        <c:axId val="868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81C9-48CD-B5EA-43277E48257D}"/>
            </c:ext>
          </c:extLst>
        </c:ser>
        <c:dLbls>
          <c:showLegendKey val="0"/>
          <c:showVal val="0"/>
          <c:showCatName val="0"/>
          <c:showSerName val="0"/>
          <c:showPercent val="0"/>
          <c:showBubbleSize val="0"/>
        </c:dLbls>
        <c:marker val="1"/>
        <c:smooth val="0"/>
        <c:axId val="86891520"/>
        <c:axId val="86897792"/>
      </c:lineChart>
      <c:dateAx>
        <c:axId val="86891520"/>
        <c:scaling>
          <c:orientation val="minMax"/>
        </c:scaling>
        <c:delete val="1"/>
        <c:axPos val="b"/>
        <c:numFmt formatCode="ge" sourceLinked="1"/>
        <c:majorTickMark val="none"/>
        <c:minorTickMark val="none"/>
        <c:tickLblPos val="none"/>
        <c:crossAx val="86897792"/>
        <c:crosses val="autoZero"/>
        <c:auto val="1"/>
        <c:lblOffset val="100"/>
        <c:baseTimeUnit val="years"/>
      </c:dateAx>
      <c:valAx>
        <c:axId val="868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81.59</c:v>
                </c:pt>
                <c:pt idx="1">
                  <c:v>81.78</c:v>
                </c:pt>
                <c:pt idx="2">
                  <c:v>81.760000000000005</c:v>
                </c:pt>
                <c:pt idx="3">
                  <c:v>79.06</c:v>
                </c:pt>
                <c:pt idx="4">
                  <c:v>93.44</c:v>
                </c:pt>
              </c:numCache>
            </c:numRef>
          </c:val>
          <c:extLst xmlns:c16r2="http://schemas.microsoft.com/office/drawing/2015/06/chart">
            <c:ext xmlns:c16="http://schemas.microsoft.com/office/drawing/2014/chart" uri="{C3380CC4-5D6E-409C-BE32-E72D297353CC}">
              <c16:uniqueId val="{00000000-B46E-44F4-90EE-6E8B5FF536F4}"/>
            </c:ext>
          </c:extLst>
        </c:ser>
        <c:dLbls>
          <c:showLegendKey val="0"/>
          <c:showVal val="0"/>
          <c:showCatName val="0"/>
          <c:showSerName val="0"/>
          <c:showPercent val="0"/>
          <c:showBubbleSize val="0"/>
        </c:dLbls>
        <c:gapWidth val="150"/>
        <c:axId val="88059264"/>
        <c:axId val="880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B46E-44F4-90EE-6E8B5FF536F4}"/>
            </c:ext>
          </c:extLst>
        </c:ser>
        <c:dLbls>
          <c:showLegendKey val="0"/>
          <c:showVal val="0"/>
          <c:showCatName val="0"/>
          <c:showSerName val="0"/>
          <c:showPercent val="0"/>
          <c:showBubbleSize val="0"/>
        </c:dLbls>
        <c:marker val="1"/>
        <c:smooth val="0"/>
        <c:axId val="88059264"/>
        <c:axId val="88069632"/>
      </c:lineChart>
      <c:dateAx>
        <c:axId val="88059264"/>
        <c:scaling>
          <c:orientation val="minMax"/>
        </c:scaling>
        <c:delete val="1"/>
        <c:axPos val="b"/>
        <c:numFmt formatCode="ge" sourceLinked="1"/>
        <c:majorTickMark val="none"/>
        <c:minorTickMark val="none"/>
        <c:tickLblPos val="none"/>
        <c:crossAx val="88069632"/>
        <c:crosses val="autoZero"/>
        <c:auto val="1"/>
        <c:lblOffset val="100"/>
        <c:baseTimeUnit val="years"/>
      </c:dateAx>
      <c:valAx>
        <c:axId val="88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147482</v>
      </c>
      <c r="AM8" s="47"/>
      <c r="AN8" s="47"/>
      <c r="AO8" s="47"/>
      <c r="AP8" s="47"/>
      <c r="AQ8" s="47"/>
      <c r="AR8" s="47"/>
      <c r="AS8" s="47"/>
      <c r="AT8" s="43">
        <f>データ!S6</f>
        <v>656.29</v>
      </c>
      <c r="AU8" s="43"/>
      <c r="AV8" s="43"/>
      <c r="AW8" s="43"/>
      <c r="AX8" s="43"/>
      <c r="AY8" s="43"/>
      <c r="AZ8" s="43"/>
      <c r="BA8" s="43"/>
      <c r="BB8" s="43">
        <f>データ!T6</f>
        <v>224.72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49.1</v>
      </c>
      <c r="J10" s="43"/>
      <c r="K10" s="43"/>
      <c r="L10" s="43"/>
      <c r="M10" s="43"/>
      <c r="N10" s="43"/>
      <c r="O10" s="43"/>
      <c r="P10" s="43">
        <f>データ!O6</f>
        <v>3.5</v>
      </c>
      <c r="Q10" s="43"/>
      <c r="R10" s="43"/>
      <c r="S10" s="43"/>
      <c r="T10" s="43"/>
      <c r="U10" s="43"/>
      <c r="V10" s="43"/>
      <c r="W10" s="43">
        <f>データ!P6</f>
        <v>75.959999999999994</v>
      </c>
      <c r="X10" s="43"/>
      <c r="Y10" s="43"/>
      <c r="Z10" s="43"/>
      <c r="AA10" s="43"/>
      <c r="AB10" s="43"/>
      <c r="AC10" s="43"/>
      <c r="AD10" s="47">
        <f>データ!Q6</f>
        <v>3216</v>
      </c>
      <c r="AE10" s="47"/>
      <c r="AF10" s="47"/>
      <c r="AG10" s="47"/>
      <c r="AH10" s="47"/>
      <c r="AI10" s="47"/>
      <c r="AJ10" s="47"/>
      <c r="AK10" s="2"/>
      <c r="AL10" s="47">
        <f>データ!U6</f>
        <v>5149</v>
      </c>
      <c r="AM10" s="47"/>
      <c r="AN10" s="47"/>
      <c r="AO10" s="47"/>
      <c r="AP10" s="47"/>
      <c r="AQ10" s="47"/>
      <c r="AR10" s="47"/>
      <c r="AS10" s="47"/>
      <c r="AT10" s="43">
        <f>データ!V6</f>
        <v>2.66</v>
      </c>
      <c r="AU10" s="43"/>
      <c r="AV10" s="43"/>
      <c r="AW10" s="43"/>
      <c r="AX10" s="43"/>
      <c r="AY10" s="43"/>
      <c r="AZ10" s="43"/>
      <c r="BA10" s="43"/>
      <c r="BB10" s="43">
        <f>データ!W6</f>
        <v>1935.71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1" max="1" width="9" customWidth="1"/>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352152</v>
      </c>
      <c r="D6" s="31">
        <f t="shared" si="3"/>
        <v>46</v>
      </c>
      <c r="E6" s="31">
        <f t="shared" si="3"/>
        <v>17</v>
      </c>
      <c r="F6" s="31">
        <f t="shared" si="3"/>
        <v>5</v>
      </c>
      <c r="G6" s="31">
        <f t="shared" si="3"/>
        <v>0</v>
      </c>
      <c r="H6" s="31" t="str">
        <f t="shared" si="3"/>
        <v>山口県　周南市</v>
      </c>
      <c r="I6" s="31" t="str">
        <f t="shared" si="3"/>
        <v>法適用</v>
      </c>
      <c r="J6" s="31" t="str">
        <f t="shared" si="3"/>
        <v>下水道事業</v>
      </c>
      <c r="K6" s="31" t="str">
        <f t="shared" si="3"/>
        <v>農業集落排水</v>
      </c>
      <c r="L6" s="31" t="str">
        <f t="shared" si="3"/>
        <v>F2</v>
      </c>
      <c r="M6" s="32" t="str">
        <f t="shared" si="3"/>
        <v>-</v>
      </c>
      <c r="N6" s="32">
        <f t="shared" si="3"/>
        <v>49.1</v>
      </c>
      <c r="O6" s="32">
        <f t="shared" si="3"/>
        <v>3.5</v>
      </c>
      <c r="P6" s="32">
        <f t="shared" si="3"/>
        <v>75.959999999999994</v>
      </c>
      <c r="Q6" s="32">
        <f t="shared" si="3"/>
        <v>3216</v>
      </c>
      <c r="R6" s="32">
        <f t="shared" si="3"/>
        <v>147482</v>
      </c>
      <c r="S6" s="32">
        <f t="shared" si="3"/>
        <v>656.29</v>
      </c>
      <c r="T6" s="32">
        <f t="shared" si="3"/>
        <v>224.72</v>
      </c>
      <c r="U6" s="32">
        <f t="shared" si="3"/>
        <v>5149</v>
      </c>
      <c r="V6" s="32">
        <f t="shared" si="3"/>
        <v>2.66</v>
      </c>
      <c r="W6" s="32">
        <f t="shared" si="3"/>
        <v>1935.71</v>
      </c>
      <c r="X6" s="33">
        <f>IF(X7="",NA(),X7)</f>
        <v>100.23</v>
      </c>
      <c r="Y6" s="33">
        <f t="shared" ref="Y6:AG6" si="4">IF(Y7="",NA(),Y7)</f>
        <v>100.18</v>
      </c>
      <c r="Z6" s="33">
        <f t="shared" si="4"/>
        <v>100.19</v>
      </c>
      <c r="AA6" s="33">
        <f t="shared" si="4"/>
        <v>101.19</v>
      </c>
      <c r="AB6" s="33">
        <f t="shared" si="4"/>
        <v>99.88</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144.80000000000001</v>
      </c>
      <c r="AU6" s="33">
        <f t="shared" ref="AU6:BC6" si="6">IF(AU7="",NA(),AU7)</f>
        <v>321.76</v>
      </c>
      <c r="AV6" s="33">
        <f t="shared" si="6"/>
        <v>144.97</v>
      </c>
      <c r="AW6" s="33">
        <f t="shared" si="6"/>
        <v>41.25</v>
      </c>
      <c r="AX6" s="33">
        <f t="shared" si="6"/>
        <v>63.46</v>
      </c>
      <c r="AY6" s="33">
        <f t="shared" si="6"/>
        <v>194.53</v>
      </c>
      <c r="AZ6" s="33">
        <f t="shared" si="6"/>
        <v>162.52000000000001</v>
      </c>
      <c r="BA6" s="33">
        <f t="shared" si="6"/>
        <v>124.2</v>
      </c>
      <c r="BB6" s="33">
        <f t="shared" si="6"/>
        <v>33.03</v>
      </c>
      <c r="BC6" s="33">
        <f t="shared" si="6"/>
        <v>29.45</v>
      </c>
      <c r="BD6" s="32" t="str">
        <f>IF(BD7="","",IF(BD7="-","【-】","【"&amp;SUBSTITUTE(TEXT(BD7,"#,##0.00"),"-","△")&amp;"】"))</f>
        <v>【34.01】</v>
      </c>
      <c r="BE6" s="33">
        <f>IF(BE7="",NA(),BE7)</f>
        <v>1196.3599999999999</v>
      </c>
      <c r="BF6" s="33">
        <f t="shared" ref="BF6:BN6" si="7">IF(BF7="",NA(),BF7)</f>
        <v>1202.79</v>
      </c>
      <c r="BG6" s="33">
        <f t="shared" si="7"/>
        <v>1151.5899999999999</v>
      </c>
      <c r="BH6" s="33">
        <f t="shared" si="7"/>
        <v>740.14</v>
      </c>
      <c r="BI6" s="33">
        <f t="shared" si="7"/>
        <v>2240.5700000000002</v>
      </c>
      <c r="BJ6" s="33">
        <f t="shared" si="7"/>
        <v>1239.2</v>
      </c>
      <c r="BK6" s="33">
        <f t="shared" si="7"/>
        <v>1197.82</v>
      </c>
      <c r="BL6" s="33">
        <f t="shared" si="7"/>
        <v>1126.77</v>
      </c>
      <c r="BM6" s="33">
        <f t="shared" si="7"/>
        <v>1044.8</v>
      </c>
      <c r="BN6" s="33">
        <f t="shared" si="7"/>
        <v>1081.8</v>
      </c>
      <c r="BO6" s="32" t="str">
        <f>IF(BO7="","",IF(BO7="-","【-】","【"&amp;SUBSTITUTE(TEXT(BO7,"#,##0.00"),"-","△")&amp;"】"))</f>
        <v>【1,015.77】</v>
      </c>
      <c r="BP6" s="33">
        <f>IF(BP7="",NA(),BP7)</f>
        <v>50.95</v>
      </c>
      <c r="BQ6" s="33">
        <f t="shared" ref="BQ6:BY6" si="8">IF(BQ7="",NA(),BQ7)</f>
        <v>48.69</v>
      </c>
      <c r="BR6" s="33">
        <f t="shared" si="8"/>
        <v>54.32</v>
      </c>
      <c r="BS6" s="33">
        <f t="shared" si="8"/>
        <v>64.27</v>
      </c>
      <c r="BT6" s="33">
        <f t="shared" si="8"/>
        <v>64.14</v>
      </c>
      <c r="BU6" s="33">
        <f t="shared" si="8"/>
        <v>51.56</v>
      </c>
      <c r="BV6" s="33">
        <f t="shared" si="8"/>
        <v>51.03</v>
      </c>
      <c r="BW6" s="33">
        <f t="shared" si="8"/>
        <v>50.9</v>
      </c>
      <c r="BX6" s="33">
        <f t="shared" si="8"/>
        <v>50.82</v>
      </c>
      <c r="BY6" s="33">
        <f t="shared" si="8"/>
        <v>52.19</v>
      </c>
      <c r="BZ6" s="32" t="str">
        <f>IF(BZ7="","",IF(BZ7="-","【-】","【"&amp;SUBSTITUTE(TEXT(BZ7,"#,##0.00"),"-","△")&amp;"】"))</f>
        <v>【52.78】</v>
      </c>
      <c r="CA6" s="33">
        <f>IF(CA7="",NA(),CA7)</f>
        <v>307.73</v>
      </c>
      <c r="CB6" s="33">
        <f t="shared" ref="CB6:CJ6" si="9">IF(CB7="",NA(),CB7)</f>
        <v>321.3</v>
      </c>
      <c r="CC6" s="33">
        <f t="shared" si="9"/>
        <v>296.83999999999997</v>
      </c>
      <c r="CD6" s="33">
        <f t="shared" si="9"/>
        <v>258.87</v>
      </c>
      <c r="CE6" s="33">
        <f t="shared" si="9"/>
        <v>259.75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78.260000000000005</v>
      </c>
      <c r="CM6" s="33">
        <f t="shared" ref="CM6:CU6" si="10">IF(CM7="",NA(),CM7)</f>
        <v>74.739999999999995</v>
      </c>
      <c r="CN6" s="33">
        <f t="shared" si="10"/>
        <v>75.260000000000005</v>
      </c>
      <c r="CO6" s="33">
        <f t="shared" si="10"/>
        <v>72.540000000000006</v>
      </c>
      <c r="CP6" s="33">
        <f t="shared" si="10"/>
        <v>77.459999999999994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81.59</v>
      </c>
      <c r="CX6" s="33">
        <f t="shared" ref="CX6:DF6" si="11">IF(CX7="",NA(),CX7)</f>
        <v>81.78</v>
      </c>
      <c r="CY6" s="33">
        <f t="shared" si="11"/>
        <v>81.760000000000005</v>
      </c>
      <c r="CZ6" s="33">
        <f t="shared" si="11"/>
        <v>79.06</v>
      </c>
      <c r="DA6" s="33">
        <f t="shared" si="11"/>
        <v>93.44</v>
      </c>
      <c r="DB6" s="33">
        <f t="shared" si="11"/>
        <v>83.73</v>
      </c>
      <c r="DC6" s="33">
        <f t="shared" si="11"/>
        <v>83.88</v>
      </c>
      <c r="DD6" s="33">
        <f t="shared" si="11"/>
        <v>84.06</v>
      </c>
      <c r="DE6" s="33">
        <f t="shared" si="11"/>
        <v>84.07</v>
      </c>
      <c r="DF6" s="33">
        <f t="shared" si="11"/>
        <v>84.32</v>
      </c>
      <c r="DG6" s="32" t="str">
        <f>IF(DG7="","",IF(DG7="-","【-】","【"&amp;SUBSTITUTE(TEXT(DG7,"#,##0.00"),"-","△")&amp;"】"))</f>
        <v>【84.50】</v>
      </c>
      <c r="DH6" s="33">
        <f>IF(DH7="",NA(),DH7)</f>
        <v>1.81</v>
      </c>
      <c r="DI6" s="33">
        <f t="shared" ref="DI6:DQ6" si="12">IF(DI7="",NA(),DI7)</f>
        <v>3.61</v>
      </c>
      <c r="DJ6" s="33">
        <f t="shared" si="12"/>
        <v>5.41</v>
      </c>
      <c r="DK6" s="33">
        <f t="shared" si="12"/>
        <v>12.93</v>
      </c>
      <c r="DL6" s="33">
        <f t="shared" si="12"/>
        <v>15.95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352152</v>
      </c>
      <c r="D7" s="35">
        <v>46</v>
      </c>
      <c r="E7" s="35">
        <v>17</v>
      </c>
      <c r="F7" s="35">
        <v>5</v>
      </c>
      <c r="G7" s="35">
        <v>0</v>
      </c>
      <c r="H7" s="35" t="s">
        <v>96</v>
      </c>
      <c r="I7" s="35" t="s">
        <v>97</v>
      </c>
      <c r="J7" s="35" t="s">
        <v>98</v>
      </c>
      <c r="K7" s="35" t="s">
        <v>99</v>
      </c>
      <c r="L7" s="35" t="s">
        <v>100</v>
      </c>
      <c r="M7" s="36" t="s">
        <v>101</v>
      </c>
      <c r="N7" s="36">
        <v>49.1</v>
      </c>
      <c r="O7" s="36">
        <v>3.5</v>
      </c>
      <c r="P7" s="36">
        <v>75.959999999999994</v>
      </c>
      <c r="Q7" s="36">
        <v>3216</v>
      </c>
      <c r="R7" s="36">
        <v>147482</v>
      </c>
      <c r="S7" s="36">
        <v>656.29</v>
      </c>
      <c r="T7" s="36">
        <v>224.72</v>
      </c>
      <c r="U7" s="36">
        <v>5149</v>
      </c>
      <c r="V7" s="36">
        <v>2.66</v>
      </c>
      <c r="W7" s="36">
        <v>1935.71</v>
      </c>
      <c r="X7" s="36">
        <v>100.23</v>
      </c>
      <c r="Y7" s="36">
        <v>100.18</v>
      </c>
      <c r="Z7" s="36">
        <v>100.19</v>
      </c>
      <c r="AA7" s="36">
        <v>101.19</v>
      </c>
      <c r="AB7" s="36">
        <v>99.88</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144.80000000000001</v>
      </c>
      <c r="AU7" s="36">
        <v>321.76</v>
      </c>
      <c r="AV7" s="36">
        <v>144.97</v>
      </c>
      <c r="AW7" s="36">
        <v>41.25</v>
      </c>
      <c r="AX7" s="36">
        <v>63.46</v>
      </c>
      <c r="AY7" s="36">
        <v>194.53</v>
      </c>
      <c r="AZ7" s="36">
        <v>162.52000000000001</v>
      </c>
      <c r="BA7" s="36">
        <v>124.2</v>
      </c>
      <c r="BB7" s="36">
        <v>33.03</v>
      </c>
      <c r="BC7" s="36">
        <v>29.45</v>
      </c>
      <c r="BD7" s="36">
        <v>34.01</v>
      </c>
      <c r="BE7" s="36">
        <v>1196.3599999999999</v>
      </c>
      <c r="BF7" s="36">
        <v>1202.79</v>
      </c>
      <c r="BG7" s="36">
        <v>1151.5899999999999</v>
      </c>
      <c r="BH7" s="36">
        <v>740.14</v>
      </c>
      <c r="BI7" s="36">
        <v>2240.5700000000002</v>
      </c>
      <c r="BJ7" s="36">
        <v>1239.2</v>
      </c>
      <c r="BK7" s="36">
        <v>1197.82</v>
      </c>
      <c r="BL7" s="36">
        <v>1126.77</v>
      </c>
      <c r="BM7" s="36">
        <v>1044.8</v>
      </c>
      <c r="BN7" s="36">
        <v>1081.8</v>
      </c>
      <c r="BO7" s="36">
        <v>1015.77</v>
      </c>
      <c r="BP7" s="36">
        <v>50.95</v>
      </c>
      <c r="BQ7" s="36">
        <v>48.69</v>
      </c>
      <c r="BR7" s="36">
        <v>54.32</v>
      </c>
      <c r="BS7" s="36">
        <v>64.27</v>
      </c>
      <c r="BT7" s="36">
        <v>64.14</v>
      </c>
      <c r="BU7" s="36">
        <v>51.56</v>
      </c>
      <c r="BV7" s="36">
        <v>51.03</v>
      </c>
      <c r="BW7" s="36">
        <v>50.9</v>
      </c>
      <c r="BX7" s="36">
        <v>50.82</v>
      </c>
      <c r="BY7" s="36">
        <v>52.19</v>
      </c>
      <c r="BZ7" s="36">
        <v>52.78</v>
      </c>
      <c r="CA7" s="36">
        <v>307.73</v>
      </c>
      <c r="CB7" s="36">
        <v>321.3</v>
      </c>
      <c r="CC7" s="36">
        <v>296.83999999999997</v>
      </c>
      <c r="CD7" s="36">
        <v>258.87</v>
      </c>
      <c r="CE7" s="36">
        <v>259.75</v>
      </c>
      <c r="CF7" s="36">
        <v>283.26</v>
      </c>
      <c r="CG7" s="36">
        <v>289.60000000000002</v>
      </c>
      <c r="CH7" s="36">
        <v>293.27</v>
      </c>
      <c r="CI7" s="36">
        <v>300.52</v>
      </c>
      <c r="CJ7" s="36">
        <v>296.14</v>
      </c>
      <c r="CK7" s="36">
        <v>289.81</v>
      </c>
      <c r="CL7" s="36">
        <v>78.260000000000005</v>
      </c>
      <c r="CM7" s="36">
        <v>74.739999999999995</v>
      </c>
      <c r="CN7" s="36">
        <v>75.260000000000005</v>
      </c>
      <c r="CO7" s="36">
        <v>72.540000000000006</v>
      </c>
      <c r="CP7" s="36">
        <v>77.459999999999994</v>
      </c>
      <c r="CQ7" s="36">
        <v>55.2</v>
      </c>
      <c r="CR7" s="36">
        <v>54.74</v>
      </c>
      <c r="CS7" s="36">
        <v>53.78</v>
      </c>
      <c r="CT7" s="36">
        <v>53.24</v>
      </c>
      <c r="CU7" s="36">
        <v>52.31</v>
      </c>
      <c r="CV7" s="36">
        <v>52.74</v>
      </c>
      <c r="CW7" s="36">
        <v>81.59</v>
      </c>
      <c r="CX7" s="36">
        <v>81.78</v>
      </c>
      <c r="CY7" s="36">
        <v>81.760000000000005</v>
      </c>
      <c r="CZ7" s="36">
        <v>79.06</v>
      </c>
      <c r="DA7" s="36">
        <v>93.44</v>
      </c>
      <c r="DB7" s="36">
        <v>83.73</v>
      </c>
      <c r="DC7" s="36">
        <v>83.88</v>
      </c>
      <c r="DD7" s="36">
        <v>84.06</v>
      </c>
      <c r="DE7" s="36">
        <v>84.07</v>
      </c>
      <c r="DF7" s="36">
        <v>84.32</v>
      </c>
      <c r="DG7" s="36">
        <v>84.5</v>
      </c>
      <c r="DH7" s="36">
        <v>1.81</v>
      </c>
      <c r="DI7" s="36">
        <v>3.61</v>
      </c>
      <c r="DJ7" s="36">
        <v>5.41</v>
      </c>
      <c r="DK7" s="36">
        <v>12.93</v>
      </c>
      <c r="DL7" s="36">
        <v>15.95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2017-02-21T02:09:51Z</cp:lastPrinted>
  <dcterms:created xsi:type="dcterms:W3CDTF">2017-02-08T02:41:39Z</dcterms:created>
  <dcterms:modified xsi:type="dcterms:W3CDTF">2017-02-21T02:09:56Z</dcterms:modified>
  <cp:category/>
</cp:coreProperties>
</file>