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<sst xmlns="http://schemas.openxmlformats.org/spreadsheetml/2006/main" count="226" uniqueCount="111">
  <si>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</si>
  <si>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</si>
  <si>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</si>
  <si>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</si>
  <si>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</si>
  <si>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</si>
  <si>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</si>
  <si>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</si>
  <si>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</si>
  <si>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</si>
  <si>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</si>
  <si>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</si>
  <si>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</si>
  <si>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</si>
  <si>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</si>
  <si>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</si>
  <si>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</si>
  <si>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</si>
  <si>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</si>
  <si>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</si>
  <si>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</si>
  <si>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</si>
  <si>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</si>
  <si>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</si>
  <si>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</si>
  <si>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</si>
  <si>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</si>
  <si>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</si>
  <si>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</si>
  <si>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</si>
  <si>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</si>
  <si>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</si>
  <si>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</si>
  <si>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</si>
  <si>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</si>
  <si>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</si>
  <si>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</si>
  <si>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</si>
  <si>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</si>
  <si>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</si>
  <si>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</si>
  <si>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</si>
  <si>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</si>
  <si>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</si>
  <si>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</si>
  <si>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</si>
  <si>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</si>
  <si>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</si>
  <si>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</si>
  <si>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</si>
  <si>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</si>
  <si>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</si>
  <si>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</si>
  <si>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</si>
  <si>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</si>
  <si>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</si>
  <si>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</si>
  <si>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</si>
  <si>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</si>
  <si>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</si>
  <si>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</si>
  <si>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</si>
  <si>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</si>
  <si>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</si>
  <si>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</si>
  <si>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</si>
  <si>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</si>
  <si>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</si>
  <si>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</si>
  <si>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</si>
  <si>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</si>
  <si>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</si>
  <si>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</si>
  <si>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</si>
  <si>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</si>
  <si>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</si>
  <si>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</si>
  <si>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</si>
  <si>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</si>
  <si>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</si>
  <si>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</si>
  <si>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</si>
  <si>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</si>
  <si>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</si>
  <si>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</si>
  <si>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</si>
  <si>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</si>
  <si>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</si>
  <si>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</si>
  <si>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</si>
  <si>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</si>
  <si>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</si>
  <si>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</si>
  <si>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</si>
  <si>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</si>
  <si>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</si>
  <si>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</si>
  <si>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</si>
  <si>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</si>
  <si>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</si>
  <si>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</si>
  <si>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</si>
  <si>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</si>
  <si>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</si>
  <si>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</si>
  <si>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</si>
  <si>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</si>
  <si>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</si>
  <si>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各指標ごとに経営の健全性・効率性について分析する。
指標①収益的収支比率　
　財政規模が小さいため、修繕費の影響で数値が増減している。数値が100％未満であるため、単年度収支が赤字であり、経営改善に向けた取り組みが必要である。
指標④企業債残高対事業規模比率
　整備事業が終了しており、新規での借入がなく、償還に伴い地方債残高が減少しているため、比率が年々減少している。類似団体と比較して低い数値となっている。
指標⑤経費回収率
　類似団体と比較して高い数値となっているが、100％を下回っており、汚水処理費が使用料収入で賄えていない。適正な使用料収入の確保や、汚水処理費の削減が必要である。
指標⑥汚水処理原価
　公共下水道と同一の処理場で共同処理を行っており、処理場に係る維持管理費が抑えられているため、類似団体と比較して低い数値となっている。
指標⑦施設利用率
　公共下水道と同一の処理場で共同処理を行っているため、施設利用率は数値化されていない。
指標⑧水洗化率
　類似団体と比較して高い数値となっている。</t>
    <rPh sb="0" eb="3">
      <t>カクシヒョウ</t>
    </rPh>
    <rPh sb="6" eb="8">
      <t>ケイエイ</t>
    </rPh>
    <rPh sb="9" eb="12">
      <t>ケンゼンセイ</t>
    </rPh>
    <rPh sb="13" eb="16">
      <t>コウリツセイ</t>
    </rPh>
    <rPh sb="20" eb="22">
      <t>ブンセキ</t>
    </rPh>
    <rPh sb="26" eb="28">
      <t>シヒョウ</t>
    </rPh>
    <rPh sb="29" eb="32">
      <t>シュウエキテキ</t>
    </rPh>
    <rPh sb="32" eb="34">
      <t>シュウシ</t>
    </rPh>
    <rPh sb="34" eb="36">
      <t>ヒリツ</t>
    </rPh>
    <rPh sb="39" eb="41">
      <t>ザイセイ</t>
    </rPh>
    <rPh sb="41" eb="43">
      <t>キボ</t>
    </rPh>
    <rPh sb="44" eb="45">
      <t>チイ</t>
    </rPh>
    <rPh sb="50" eb="53">
      <t>シュウゼンヒ</t>
    </rPh>
    <rPh sb="54" eb="56">
      <t>エイキョウ</t>
    </rPh>
    <rPh sb="57" eb="59">
      <t>スウチ</t>
    </rPh>
    <rPh sb="60" eb="62">
      <t>ゾウゲン</t>
    </rPh>
    <rPh sb="67" eb="69">
      <t>スウチ</t>
    </rPh>
    <rPh sb="74" eb="76">
      <t>ミマン</t>
    </rPh>
    <rPh sb="82" eb="85">
      <t>タンネンド</t>
    </rPh>
    <rPh sb="85" eb="87">
      <t>シュウシ</t>
    </rPh>
    <rPh sb="88" eb="90">
      <t>アカジ</t>
    </rPh>
    <rPh sb="94" eb="96">
      <t>ケイエイ</t>
    </rPh>
    <rPh sb="96" eb="98">
      <t>カイゼン</t>
    </rPh>
    <rPh sb="99" eb="100">
      <t>ム</t>
    </rPh>
    <rPh sb="102" eb="103">
      <t>ト</t>
    </rPh>
    <rPh sb="104" eb="105">
      <t>ク</t>
    </rPh>
    <rPh sb="107" eb="109">
      <t>ヒツヨウ</t>
    </rPh>
    <rPh sb="114" eb="116">
      <t>シヒョウ</t>
    </rPh>
    <rPh sb="117" eb="119">
      <t>キギョウ</t>
    </rPh>
    <rPh sb="119" eb="120">
      <t>サイ</t>
    </rPh>
    <rPh sb="120" eb="122">
      <t>ザンダカ</t>
    </rPh>
    <rPh sb="122" eb="123">
      <t>タイ</t>
    </rPh>
    <rPh sb="123" eb="125">
      <t>ジギョウ</t>
    </rPh>
    <rPh sb="125" eb="127">
      <t>キボ</t>
    </rPh>
    <rPh sb="127" eb="129">
      <t>ヒリツ</t>
    </rPh>
    <rPh sb="136" eb="138">
      <t>シュウリョウ</t>
    </rPh>
    <rPh sb="153" eb="155">
      <t>ショウカン</t>
    </rPh>
    <rPh sb="156" eb="157">
      <t>トモナ</t>
    </rPh>
    <rPh sb="173" eb="175">
      <t>ヒリツ</t>
    </rPh>
    <rPh sb="176" eb="178">
      <t>ネンネン</t>
    </rPh>
    <rPh sb="178" eb="180">
      <t>ゲンショウ</t>
    </rPh>
    <rPh sb="190" eb="192">
      <t>ヒカク</t>
    </rPh>
    <rPh sb="206" eb="208">
      <t>シヒョウ</t>
    </rPh>
    <rPh sb="209" eb="211">
      <t>ケイヒ</t>
    </rPh>
    <rPh sb="211" eb="213">
      <t>カイシュウ</t>
    </rPh>
    <rPh sb="213" eb="214">
      <t>リツ</t>
    </rPh>
    <rPh sb="216" eb="218">
      <t>ルイジ</t>
    </rPh>
    <rPh sb="218" eb="220">
      <t>ダンタイ</t>
    </rPh>
    <rPh sb="221" eb="223">
      <t>ヒカク</t>
    </rPh>
    <rPh sb="225" eb="226">
      <t>タカ</t>
    </rPh>
    <rPh sb="227" eb="229">
      <t>スウチ</t>
    </rPh>
    <rPh sb="242" eb="244">
      <t>シタマワ</t>
    </rPh>
    <rPh sb="249" eb="251">
      <t>オスイ</t>
    </rPh>
    <rPh sb="251" eb="253">
      <t>ショリ</t>
    </rPh>
    <rPh sb="253" eb="254">
      <t>ヒ</t>
    </rPh>
    <rPh sb="255" eb="257">
      <t>シヨウ</t>
    </rPh>
    <rPh sb="257" eb="258">
      <t>リョウ</t>
    </rPh>
    <rPh sb="258" eb="260">
      <t>シュウニュウ</t>
    </rPh>
    <rPh sb="261" eb="262">
      <t>マカナ</t>
    </rPh>
    <rPh sb="268" eb="270">
      <t>テキセイ</t>
    </rPh>
    <rPh sb="271" eb="273">
      <t>シヨウ</t>
    </rPh>
    <rPh sb="273" eb="274">
      <t>リョウ</t>
    </rPh>
    <rPh sb="274" eb="276">
      <t>シュウニュウ</t>
    </rPh>
    <rPh sb="277" eb="279">
      <t>カクホ</t>
    </rPh>
    <rPh sb="281" eb="283">
      <t>オスイ</t>
    </rPh>
    <rPh sb="283" eb="285">
      <t>ショリ</t>
    </rPh>
    <rPh sb="285" eb="286">
      <t>ヒ</t>
    </rPh>
    <rPh sb="287" eb="289">
      <t>サクゲン</t>
    </rPh>
    <rPh sb="290" eb="292">
      <t>ヒツヨウ</t>
    </rPh>
    <rPh sb="297" eb="299">
      <t>シヒョウ</t>
    </rPh>
    <rPh sb="300" eb="302">
      <t>オスイ</t>
    </rPh>
    <rPh sb="302" eb="304">
      <t>ショリ</t>
    </rPh>
    <rPh sb="304" eb="306">
      <t>ゲンカ</t>
    </rPh>
    <rPh sb="308" eb="310">
      <t>コウキョウ</t>
    </rPh>
    <rPh sb="310" eb="312">
      <t>ゲスイ</t>
    </rPh>
    <rPh sb="312" eb="313">
      <t>ドウ</t>
    </rPh>
    <rPh sb="314" eb="316">
      <t>ドウイツ</t>
    </rPh>
    <rPh sb="317" eb="319">
      <t>ショリ</t>
    </rPh>
    <rPh sb="319" eb="320">
      <t>ジョウ</t>
    </rPh>
    <rPh sb="321" eb="323">
      <t>キョウドウ</t>
    </rPh>
    <rPh sb="323" eb="325">
      <t>ショリ</t>
    </rPh>
    <rPh sb="326" eb="327">
      <t>オコナ</t>
    </rPh>
    <rPh sb="332" eb="334">
      <t>ショリ</t>
    </rPh>
    <rPh sb="334" eb="335">
      <t>ジョウ</t>
    </rPh>
    <rPh sb="336" eb="337">
      <t>カカ</t>
    </rPh>
    <rPh sb="338" eb="340">
      <t>イジ</t>
    </rPh>
    <rPh sb="340" eb="342">
      <t>カンリ</t>
    </rPh>
    <rPh sb="342" eb="343">
      <t>ヒ</t>
    </rPh>
    <rPh sb="344" eb="345">
      <t>オサ</t>
    </rPh>
    <rPh sb="354" eb="356">
      <t>ルイジ</t>
    </rPh>
    <rPh sb="356" eb="358">
      <t>ダンタイ</t>
    </rPh>
    <rPh sb="359" eb="361">
      <t>ヒカク</t>
    </rPh>
    <rPh sb="363" eb="364">
      <t>ヒク</t>
    </rPh>
    <rPh sb="365" eb="367">
      <t>スウチ</t>
    </rPh>
    <rPh sb="375" eb="377">
      <t>シヒョウ</t>
    </rPh>
    <rPh sb="378" eb="380">
      <t>シセツ</t>
    </rPh>
    <rPh sb="380" eb="383">
      <t>リヨウリツ</t>
    </rPh>
    <rPh sb="413" eb="416">
      <t>リヨウリツ</t>
    </rPh>
    <rPh sb="417" eb="420">
      <t>スウチカ</t>
    </rPh>
    <rPh sb="428" eb="430">
      <t>シヒョウ</t>
    </rPh>
    <rPh sb="431" eb="434">
      <t>スイセンカ</t>
    </rPh>
    <rPh sb="434" eb="435">
      <t>リツ</t>
    </rPh>
    <rPh sb="437" eb="439">
      <t>ルイジ</t>
    </rPh>
    <rPh sb="439" eb="441">
      <t>ダンタイ</t>
    </rPh>
    <rPh sb="442" eb="444">
      <t>ヒカク</t>
    </rPh>
    <rPh sb="446" eb="447">
      <t>タカ</t>
    </rPh>
    <rPh sb="448" eb="450">
      <t>スウチ</t>
    </rPh>
    <phoneticPr fontId="4"/>
  </si>
  <si>
    <t>指標③管渠改善率
　最も古くに整備された管渠はおよそ１５年が経過しているが、法定耐用年数５０年を経過した管渠がなく、計画的な更新を行っていないため、数値は０となっている。</t>
    <rPh sb="0" eb="2">
      <t>シヒョウ</t>
    </rPh>
    <rPh sb="3" eb="4">
      <t>カン</t>
    </rPh>
    <rPh sb="4" eb="5">
      <t>キョ</t>
    </rPh>
    <rPh sb="5" eb="7">
      <t>カイゼン</t>
    </rPh>
    <rPh sb="7" eb="8">
      <t>リツ</t>
    </rPh>
    <rPh sb="10" eb="11">
      <t>モット</t>
    </rPh>
    <rPh sb="12" eb="13">
      <t>フル</t>
    </rPh>
    <rPh sb="15" eb="17">
      <t>セイビ</t>
    </rPh>
    <rPh sb="20" eb="21">
      <t>カン</t>
    </rPh>
    <rPh sb="21" eb="22">
      <t>キョ</t>
    </rPh>
    <rPh sb="28" eb="29">
      <t>ネン</t>
    </rPh>
    <rPh sb="30" eb="32">
      <t>ケイカ</t>
    </rPh>
    <rPh sb="38" eb="40">
      <t>ホウテイ</t>
    </rPh>
    <rPh sb="40" eb="42">
      <t>タイヨウ</t>
    </rPh>
    <rPh sb="42" eb="44">
      <t>ネンスウ</t>
    </rPh>
    <rPh sb="46" eb="47">
      <t>ネン</t>
    </rPh>
    <rPh sb="48" eb="50">
      <t>ケイカ</t>
    </rPh>
    <rPh sb="52" eb="53">
      <t>カン</t>
    </rPh>
    <rPh sb="53" eb="54">
      <t>キョ</t>
    </rPh>
    <rPh sb="58" eb="61">
      <t>ケイカクテキ</t>
    </rPh>
    <rPh sb="62" eb="64">
      <t>コウシン</t>
    </rPh>
    <rPh sb="65" eb="66">
      <t>オコナ</t>
    </rPh>
    <rPh sb="74" eb="76">
      <t>スウチ</t>
    </rPh>
    <phoneticPr fontId="4"/>
  </si>
  <si>
    <t>　料金収入は人口減に伴い減少していくことが見込まれる中で、使用料収入を超える基準外繰入を行っており、経営状況は非常に厳しいものとなっている。そうした中で平成３０年度に地方公営企業法を適用し、経営の機動性や自由度の向上を図るとともに、公営企業会計とすることで財政マネジメントの向上を図ることとしている。また、新規整備は完了しており、施設の更新時期も到来していないことから、抜本的な取り組みが難しいところであるが、適正な使用料収入の確保や経費削減の取り組みに努力していく。</t>
    <rPh sb="1" eb="3">
      <t>リョウキン</t>
    </rPh>
    <rPh sb="3" eb="5">
      <t>シュウニュウ</t>
    </rPh>
    <rPh sb="12" eb="14">
      <t>ゲンショウ</t>
    </rPh>
    <rPh sb="21" eb="23">
      <t>ミコ</t>
    </rPh>
    <rPh sb="26" eb="27">
      <t>ナカ</t>
    </rPh>
    <rPh sb="29" eb="31">
      <t>シヨウ</t>
    </rPh>
    <rPh sb="31" eb="32">
      <t>リョウ</t>
    </rPh>
    <rPh sb="32" eb="34">
      <t>シュウニュウ</t>
    </rPh>
    <rPh sb="35" eb="36">
      <t>コ</t>
    </rPh>
    <rPh sb="38" eb="40">
      <t>キジュン</t>
    </rPh>
    <rPh sb="40" eb="41">
      <t>ガイ</t>
    </rPh>
    <rPh sb="41" eb="43">
      <t>クリイレ</t>
    </rPh>
    <rPh sb="44" eb="45">
      <t>オコナ</t>
    </rPh>
    <rPh sb="50" eb="52">
      <t>ケイエイ</t>
    </rPh>
    <rPh sb="52" eb="54">
      <t>ジョウキョウ</t>
    </rPh>
    <rPh sb="55" eb="57">
      <t>ヒジョウ</t>
    </rPh>
    <rPh sb="58" eb="59">
      <t>キビ</t>
    </rPh>
    <rPh sb="74" eb="75">
      <t>ナカ</t>
    </rPh>
    <rPh sb="76" eb="78">
      <t>ヘイセイ</t>
    </rPh>
    <rPh sb="80" eb="82">
      <t>ネンド</t>
    </rPh>
    <rPh sb="83" eb="85">
      <t>チホウ</t>
    </rPh>
    <rPh sb="85" eb="87">
      <t>コウエイ</t>
    </rPh>
    <rPh sb="87" eb="89">
      <t>キギョウ</t>
    </rPh>
    <rPh sb="89" eb="90">
      <t>ホウ</t>
    </rPh>
    <rPh sb="91" eb="93">
      <t>テキヨウ</t>
    </rPh>
    <rPh sb="95" eb="97">
      <t>ケイエイ</t>
    </rPh>
    <rPh sb="98" eb="101">
      <t>キドウセイ</t>
    </rPh>
    <rPh sb="102" eb="104">
      <t>ジユウ</t>
    </rPh>
    <rPh sb="104" eb="105">
      <t>ド</t>
    </rPh>
    <rPh sb="106" eb="108">
      <t>コウジョウ</t>
    </rPh>
    <rPh sb="109" eb="110">
      <t>ハカ</t>
    </rPh>
    <rPh sb="116" eb="118">
      <t>コウエイ</t>
    </rPh>
    <rPh sb="118" eb="120">
      <t>キギョウ</t>
    </rPh>
    <rPh sb="120" eb="122">
      <t>カイケイ</t>
    </rPh>
    <rPh sb="128" eb="130">
      <t>ザイセイ</t>
    </rPh>
    <rPh sb="137" eb="139">
      <t>コウジョウ</t>
    </rPh>
    <rPh sb="140" eb="141">
      <t>ハカ</t>
    </rPh>
    <rPh sb="153" eb="155">
      <t>シンキ</t>
    </rPh>
    <rPh sb="155" eb="157">
      <t>セイビ</t>
    </rPh>
    <rPh sb="158" eb="160">
      <t>カンリョウ</t>
    </rPh>
    <rPh sb="165" eb="167">
      <t>シセツ</t>
    </rPh>
    <rPh sb="168" eb="170">
      <t>コウシン</t>
    </rPh>
    <rPh sb="170" eb="172">
      <t>ジキ</t>
    </rPh>
    <rPh sb="173" eb="175">
      <t>トウライ</t>
    </rPh>
    <rPh sb="185" eb="188">
      <t>バッポンテキ</t>
    </rPh>
    <rPh sb="189" eb="190">
      <t>ト</t>
    </rPh>
    <rPh sb="191" eb="192">
      <t>ク</t>
    </rPh>
    <rPh sb="194" eb="195">
      <t>ムズカ</t>
    </rPh>
    <rPh sb="205" eb="207">
      <t>テキセイ</t>
    </rPh>
    <rPh sb="208" eb="210">
      <t>シヨウ</t>
    </rPh>
    <rPh sb="210" eb="211">
      <t>リョウ</t>
    </rPh>
    <rPh sb="211" eb="213">
      <t>シュウニュウ</t>
    </rPh>
    <rPh sb="214" eb="216">
      <t>カクホ</t>
    </rPh>
    <rPh sb="217" eb="219">
      <t>ケイヒ</t>
    </rPh>
    <rPh sb="219" eb="221">
      <t>サクゲン</t>
    </rPh>
    <rPh sb="222" eb="223">
      <t>ト</t>
    </rPh>
    <rPh sb="224" eb="225">
      <t>ク</t>
    </rPh>
    <rPh sb="227" eb="229">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</si>
</sst>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725696"/>
        <c:axId val="817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81725696"/>
        <c:axId val="81727872"/>
      </c:lineChart>
      <c:dateAx>
        <c:axId val="81725696"/>
        <c:scaling>
          <c:orientation val="minMax"/>
        </c:scaling>
        <c:delete val="1"/>
        <c:axPos val="b"/>
        <c:numFmt formatCode="ge" sourceLinked="1"/>
        <c:majorTickMark val="none"/>
        <c:minorTickMark val="none"/>
        <c:tickLblPos val="none"/>
        <c:crossAx val="81727872"/>
        <c:crosses val="autoZero"/>
        <c:auto val="1"/>
        <c:lblOffset val="100"/>
        <c:baseTimeUnit val="years"/>
      </c:dateAx>
      <c:valAx>
        <c:axId val="817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862464"/>
        <c:axId val="868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86862464"/>
        <c:axId val="86872832"/>
      </c:lineChart>
      <c:dateAx>
        <c:axId val="86862464"/>
        <c:scaling>
          <c:orientation val="minMax"/>
        </c:scaling>
        <c:delete val="1"/>
        <c:axPos val="b"/>
        <c:numFmt formatCode="ge" sourceLinked="1"/>
        <c:majorTickMark val="none"/>
        <c:minorTickMark val="none"/>
        <c:tickLblPos val="none"/>
        <c:crossAx val="86872832"/>
        <c:crosses val="autoZero"/>
        <c:auto val="1"/>
        <c:lblOffset val="100"/>
        <c:baseTimeUnit val="years"/>
      </c:dateAx>
      <c:valAx>
        <c:axId val="868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82.08</c:v>
                </c:pt>
                <c:pt idx="1">
                  <c:v>83.06</c:v>
                </c:pt>
                <c:pt idx="2">
                  <c:v>82.86</c:v>
                </c:pt>
                <c:pt idx="3">
                  <c:v>84.95</c:v>
                </c:pt>
                <c:pt idx="4">
                  <c:v>85.82</c:v>
                </c:pt>
              </c:numCache>
            </c:numRef>
          </c:val>
        </c:ser>
        <c:dLbls>
          <c:showLegendKey val="0"/>
          <c:showVal val="0"/>
          <c:showCatName val="0"/>
          <c:showSerName val="0"/>
          <c:showPercent val="0"/>
          <c:showBubbleSize val="0"/>
        </c:dLbls>
        <c:gapWidth val="150"/>
        <c:axId val="86890752"/>
        <c:axId val="869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86890752"/>
        <c:axId val="86921600"/>
      </c:lineChart>
      <c:dateAx>
        <c:axId val="86890752"/>
        <c:scaling>
          <c:orientation val="minMax"/>
        </c:scaling>
        <c:delete val="1"/>
        <c:axPos val="b"/>
        <c:numFmt formatCode="ge" sourceLinked="1"/>
        <c:majorTickMark val="none"/>
        <c:minorTickMark val="none"/>
        <c:tickLblPos val="none"/>
        <c:crossAx val="86921600"/>
        <c:crosses val="autoZero"/>
        <c:auto val="1"/>
        <c:lblOffset val="100"/>
        <c:baseTimeUnit val="years"/>
      </c:dateAx>
      <c:valAx>
        <c:axId val="869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70.989999999999995</c:v>
                </c:pt>
                <c:pt idx="1">
                  <c:v>66.88</c:v>
                </c:pt>
                <c:pt idx="2">
                  <c:v>69.67</c:v>
                </c:pt>
                <c:pt idx="3">
                  <c:v>67.67</c:v>
                </c:pt>
                <c:pt idx="4">
                  <c:v>72.05</c:v>
                </c:pt>
              </c:numCache>
            </c:numRef>
          </c:val>
        </c:ser>
        <c:dLbls>
          <c:showLegendKey val="0"/>
          <c:showVal val="0"/>
          <c:showCatName val="0"/>
          <c:showSerName val="0"/>
          <c:showPercent val="0"/>
          <c:showBubbleSize val="0"/>
        </c:dLbls>
        <c:gapWidth val="150"/>
        <c:axId val="81778560"/>
        <c:axId val="817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778560"/>
        <c:axId val="81784832"/>
      </c:lineChart>
      <c:dateAx>
        <c:axId val="81778560"/>
        <c:scaling>
          <c:orientation val="minMax"/>
        </c:scaling>
        <c:delete val="1"/>
        <c:axPos val="b"/>
        <c:numFmt formatCode="ge" sourceLinked="1"/>
        <c:majorTickMark val="none"/>
        <c:minorTickMark val="none"/>
        <c:tickLblPos val="none"/>
        <c:crossAx val="81784832"/>
        <c:crosses val="autoZero"/>
        <c:auto val="1"/>
        <c:lblOffset val="100"/>
        <c:baseTimeUnit val="years"/>
      </c:dateAx>
      <c:valAx>
        <c:axId val="817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60928"/>
        <c:axId val="832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60928"/>
        <c:axId val="83262848"/>
      </c:lineChart>
      <c:dateAx>
        <c:axId val="83260928"/>
        <c:scaling>
          <c:orientation val="minMax"/>
        </c:scaling>
        <c:delete val="1"/>
        <c:axPos val="b"/>
        <c:numFmt formatCode="ge" sourceLinked="1"/>
        <c:majorTickMark val="none"/>
        <c:minorTickMark val="none"/>
        <c:tickLblPos val="none"/>
        <c:crossAx val="83262848"/>
        <c:crosses val="autoZero"/>
        <c:auto val="1"/>
        <c:lblOffset val="100"/>
        <c:baseTimeUnit val="years"/>
      </c:dateAx>
      <c:valAx>
        <c:axId val="832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72384"/>
        <c:axId val="854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72384"/>
        <c:axId val="85474304"/>
      </c:lineChart>
      <c:dateAx>
        <c:axId val="85472384"/>
        <c:scaling>
          <c:orientation val="minMax"/>
        </c:scaling>
        <c:delete val="1"/>
        <c:axPos val="b"/>
        <c:numFmt formatCode="ge" sourceLinked="1"/>
        <c:majorTickMark val="none"/>
        <c:minorTickMark val="none"/>
        <c:tickLblPos val="none"/>
        <c:crossAx val="85474304"/>
        <c:crosses val="autoZero"/>
        <c:auto val="1"/>
        <c:lblOffset val="100"/>
        <c:baseTimeUnit val="years"/>
      </c:dateAx>
      <c:valAx>
        <c:axId val="854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86592"/>
        <c:axId val="855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86592"/>
        <c:axId val="85513344"/>
      </c:lineChart>
      <c:dateAx>
        <c:axId val="85486592"/>
        <c:scaling>
          <c:orientation val="minMax"/>
        </c:scaling>
        <c:delete val="1"/>
        <c:axPos val="b"/>
        <c:numFmt formatCode="ge" sourceLinked="1"/>
        <c:majorTickMark val="none"/>
        <c:minorTickMark val="none"/>
        <c:tickLblPos val="none"/>
        <c:crossAx val="85513344"/>
        <c:crosses val="autoZero"/>
        <c:auto val="1"/>
        <c:lblOffset val="100"/>
        <c:baseTimeUnit val="years"/>
      </c:dateAx>
      <c:valAx>
        <c:axId val="855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19104"/>
        <c:axId val="867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19104"/>
        <c:axId val="86729472"/>
      </c:lineChart>
      <c:dateAx>
        <c:axId val="86719104"/>
        <c:scaling>
          <c:orientation val="minMax"/>
        </c:scaling>
        <c:delete val="1"/>
        <c:axPos val="b"/>
        <c:numFmt formatCode="ge" sourceLinked="1"/>
        <c:majorTickMark val="none"/>
        <c:minorTickMark val="none"/>
        <c:tickLblPos val="none"/>
        <c:crossAx val="86729472"/>
        <c:crosses val="autoZero"/>
        <c:auto val="1"/>
        <c:lblOffset val="100"/>
        <c:baseTimeUnit val="years"/>
      </c:dateAx>
      <c:valAx>
        <c:axId val="867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1150.58</c:v>
                </c:pt>
                <c:pt idx="1">
                  <c:v>1144.06</c:v>
                </c:pt>
                <c:pt idx="2">
                  <c:v>1090.49</c:v>
                </c:pt>
                <c:pt idx="3">
                  <c:v>1011.52</c:v>
                </c:pt>
                <c:pt idx="4">
                  <c:v>925.36</c:v>
                </c:pt>
              </c:numCache>
            </c:numRef>
          </c:val>
        </c:ser>
        <c:dLbls>
          <c:showLegendKey val="0"/>
          <c:showVal val="0"/>
          <c:showCatName val="0"/>
          <c:showSerName val="0"/>
          <c:showPercent val="0"/>
          <c:showBubbleSize val="0"/>
        </c:dLbls>
        <c:gapWidth val="150"/>
        <c:axId val="86761856"/>
        <c:axId val="867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86761856"/>
        <c:axId val="86763776"/>
      </c:lineChart>
      <c:dateAx>
        <c:axId val="86761856"/>
        <c:scaling>
          <c:orientation val="minMax"/>
        </c:scaling>
        <c:delete val="1"/>
        <c:axPos val="b"/>
        <c:numFmt formatCode="ge" sourceLinked="1"/>
        <c:majorTickMark val="none"/>
        <c:minorTickMark val="none"/>
        <c:tickLblPos val="none"/>
        <c:crossAx val="86763776"/>
        <c:crosses val="autoZero"/>
        <c:auto val="1"/>
        <c:lblOffset val="100"/>
        <c:baseTimeUnit val="years"/>
      </c:dateAx>
      <c:valAx>
        <c:axId val="867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61.45</c:v>
                </c:pt>
                <c:pt idx="1">
                  <c:v>49.56</c:v>
                </c:pt>
                <c:pt idx="2">
                  <c:v>52.52</c:v>
                </c:pt>
                <c:pt idx="3">
                  <c:v>50.39</c:v>
                </c:pt>
                <c:pt idx="4">
                  <c:v>55.97</c:v>
                </c:pt>
              </c:numCache>
            </c:numRef>
          </c:val>
        </c:ser>
        <c:dLbls>
          <c:showLegendKey val="0"/>
          <c:showVal val="0"/>
          <c:showCatName val="0"/>
          <c:showSerName val="0"/>
          <c:showPercent val="0"/>
          <c:showBubbleSize val="0"/>
        </c:dLbls>
        <c:gapWidth val="150"/>
        <c:axId val="86806528"/>
        <c:axId val="868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86806528"/>
        <c:axId val="86808448"/>
      </c:lineChart>
      <c:dateAx>
        <c:axId val="86806528"/>
        <c:scaling>
          <c:orientation val="minMax"/>
        </c:scaling>
        <c:delete val="1"/>
        <c:axPos val="b"/>
        <c:numFmt formatCode="ge" sourceLinked="1"/>
        <c:majorTickMark val="none"/>
        <c:minorTickMark val="none"/>
        <c:tickLblPos val="none"/>
        <c:crossAx val="86808448"/>
        <c:crosses val="autoZero"/>
        <c:auto val="1"/>
        <c:lblOffset val="100"/>
        <c:baseTimeUnit val="years"/>
      </c:dateAx>
      <c:valAx>
        <c:axId val="868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266.57</c:v>
                </c:pt>
                <c:pt idx="1">
                  <c:v>324.63</c:v>
                </c:pt>
                <c:pt idx="2">
                  <c:v>305.10000000000002</c:v>
                </c:pt>
                <c:pt idx="3">
                  <c:v>323.10000000000002</c:v>
                </c:pt>
                <c:pt idx="4">
                  <c:v>303.7</c:v>
                </c:pt>
              </c:numCache>
            </c:numRef>
          </c:val>
        </c:ser>
        <c:dLbls>
          <c:showLegendKey val="0"/>
          <c:showVal val="0"/>
          <c:showCatName val="0"/>
          <c:showSerName val="0"/>
          <c:showPercent val="0"/>
          <c:showBubbleSize val="0"/>
        </c:dLbls>
        <c:gapWidth val="150"/>
        <c:axId val="86838272"/>
        <c:axId val="868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86838272"/>
        <c:axId val="86840448"/>
      </c:lineChart>
      <c:dateAx>
        <c:axId val="86838272"/>
        <c:scaling>
          <c:orientation val="minMax"/>
        </c:scaling>
        <c:delete val="1"/>
        <c:axPos val="b"/>
        <c:numFmt formatCode="ge" sourceLinked="1"/>
        <c:majorTickMark val="none"/>
        <c:minorTickMark val="none"/>
        <c:tickLblPos val="none"/>
        <c:crossAx val="86840448"/>
        <c:crosses val="autoZero"/>
        <c:auto val="1"/>
        <c:lblOffset val="100"/>
        <c:baseTimeUnit val="years"/>
      </c:dateAx>
      <c:valAx>
        <c:axId val="868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山口市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漁業集落排水</v>
      </c>
      <c r="Q8" s="76"/>
      <c r="R8" s="76"/>
      <c r="S8" s="76"/>
      <c r="T8" s="76"/>
      <c r="U8" s="76"/>
      <c r="V8" s="76"/>
      <c r="W8" s="76" t="str">
        <f>データ!L6</f>
        <v>H3</v>
      </c>
      <c r="X8" s="76"/>
      <c r="Y8" s="76"/>
      <c r="Z8" s="76"/>
      <c r="AA8" s="76"/>
      <c r="AB8" s="76"/>
      <c r="AC8" s="76"/>
      <c r="AD8" s="3"/>
      <c r="AE8" s="3"/>
      <c r="AF8" s="3"/>
      <c r="AG8" s="3"/>
      <c r="AH8" s="3"/>
      <c r="AI8" s="3"/>
      <c r="AJ8" s="3"/>
      <c r="AK8" s="3"/>
      <c r="AL8" s="70">
        <f>データ!R6</f>
        <v>194121</v>
      </c>
      <c r="AM8" s="70"/>
      <c r="AN8" s="70"/>
      <c r="AO8" s="70"/>
      <c r="AP8" s="70"/>
      <c r="AQ8" s="70"/>
      <c r="AR8" s="70"/>
      <c r="AS8" s="70"/>
      <c r="AT8" s="69">
        <f>データ!S6</f>
        <v>1023.23</v>
      </c>
      <c r="AU8" s="69"/>
      <c r="AV8" s="69"/>
      <c r="AW8" s="69"/>
      <c r="AX8" s="69"/>
      <c r="AY8" s="69"/>
      <c r="AZ8" s="69"/>
      <c r="BA8" s="69"/>
      <c r="BB8" s="69">
        <f>データ!T6</f>
        <v>189.71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0.21</v>
      </c>
      <c r="Q10" s="69"/>
      <c r="R10" s="69"/>
      <c r="S10" s="69"/>
      <c r="T10" s="69"/>
      <c r="U10" s="69"/>
      <c r="V10" s="69"/>
      <c r="W10" s="69">
        <f>データ!P6</f>
        <v>100</v>
      </c>
      <c r="X10" s="69"/>
      <c r="Y10" s="69"/>
      <c r="Z10" s="69"/>
      <c r="AA10" s="69"/>
      <c r="AB10" s="69"/>
      <c r="AC10" s="69"/>
      <c r="AD10" s="70">
        <f>データ!Q6</f>
        <v>3735</v>
      </c>
      <c r="AE10" s="70"/>
      <c r="AF10" s="70"/>
      <c r="AG10" s="70"/>
      <c r="AH10" s="70"/>
      <c r="AI10" s="70"/>
      <c r="AJ10" s="70"/>
      <c r="AK10" s="2"/>
      <c r="AL10" s="70">
        <f>データ!U6</f>
        <v>409</v>
      </c>
      <c r="AM10" s="70"/>
      <c r="AN10" s="70"/>
      <c r="AO10" s="70"/>
      <c r="AP10" s="70"/>
      <c r="AQ10" s="70"/>
      <c r="AR10" s="70"/>
      <c r="AS10" s="70"/>
      <c r="AT10" s="69">
        <f>データ!V6</f>
        <v>0.17</v>
      </c>
      <c r="AU10" s="69"/>
      <c r="AV10" s="69"/>
      <c r="AW10" s="69"/>
      <c r="AX10" s="69"/>
      <c r="AY10" s="69"/>
      <c r="AZ10" s="69"/>
      <c r="BA10" s="69"/>
      <c r="BB10" s="69">
        <f>データ!W6</f>
        <v>2405.88</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352039</v>
      </c>
      <c r="D6" s="31">
        <f t="shared" si="3"/>
        <v>47</v>
      </c>
      <c r="E6" s="31">
        <f t="shared" si="3"/>
        <v>17</v>
      </c>
      <c r="F6" s="31">
        <f t="shared" si="3"/>
        <v>6</v>
      </c>
      <c r="G6" s="31">
        <f t="shared" si="3"/>
        <v>0</v>
      </c>
      <c r="H6" s="31" t="str">
        <f t="shared" si="3"/>
        <v>山口県　山口市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0.21</v>
      </c>
      <c r="P6" s="32">
        <f t="shared" si="3"/>
        <v>100</v>
      </c>
      <c r="Q6" s="32">
        <f t="shared" si="3"/>
        <v>3735</v>
      </c>
      <c r="R6" s="32">
        <f t="shared" si="3"/>
        <v>194121</v>
      </c>
      <c r="S6" s="32">
        <f t="shared" si="3"/>
        <v>1023.23</v>
      </c>
      <c r="T6" s="32">
        <f t="shared" si="3"/>
        <v>189.71</v>
      </c>
      <c r="U6" s="32">
        <f t="shared" si="3"/>
        <v>409</v>
      </c>
      <c r="V6" s="32">
        <f t="shared" si="3"/>
        <v>0.17</v>
      </c>
      <c r="W6" s="32">
        <f t="shared" si="3"/>
        <v>2405.88</v>
      </c>
      <c r="X6" s="33">
        <f>IF(X7="",NA(),X7)</f>
        <v>70.989999999999995</v>
      </c>
      <c r="Y6" s="33">
        <f t="shared" ref="Y6:AG6" si="4">IF(Y7="",NA(),Y7)</f>
        <v>66.88</v>
      </c>
      <c r="Z6" s="33">
        <f t="shared" si="4"/>
        <v>69.67</v>
      </c>
      <c r="AA6" s="33">
        <f t="shared" si="4"/>
        <v>67.67</v>
      </c>
      <c r="AB6" s="33">
        <f t="shared" si="4"/>
        <v>72.05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1150.58</v>
      </c>
      <c r="BF6" s="33">
        <f t="shared" ref="BF6:BN6" si="7">IF(BF7="",NA(),BF7)</f>
        <v>1144.06</v>
      </c>
      <c r="BG6" s="33">
        <f t="shared" si="7"/>
        <v>1090.49</v>
      </c>
      <c r="BH6" s="33">
        <f t="shared" si="7"/>
        <v>1011.52</v>
      </c>
      <c r="BI6" s="33">
        <f t="shared" si="7"/>
        <v>925.36</v>
      </c>
      <c r="BJ6" s="33">
        <f t="shared" si="7"/>
        <v>1723.1</v>
      </c>
      <c r="BK6" s="33">
        <f t="shared" si="7"/>
        <v>1665.33</v>
      </c>
      <c r="BL6" s="33">
        <f t="shared" si="7"/>
        <v>1716.47</v>
      </c>
      <c r="BM6" s="33">
        <f t="shared" si="7"/>
        <v>1741.94</v>
      </c>
      <c r="BN6" s="33">
        <f t="shared" si="7"/>
        <v>1451.54</v>
      </c>
      <c r="BO6" s="32" t="str">
        <f>IF(BO7="","",IF(BO7="-","【-】","【"&amp;SUBSTITUTE(TEXT(BO7,"#,##0.00"),"-","△")&amp;"】"))</f>
        <v>【1,052.66】</v>
      </c>
      <c r="BP6" s="33">
        <f>IF(BP7="",NA(),BP7)</f>
        <v>61.45</v>
      </c>
      <c r="BQ6" s="33">
        <f t="shared" ref="BQ6:BY6" si="8">IF(BQ7="",NA(),BQ7)</f>
        <v>49.56</v>
      </c>
      <c r="BR6" s="33">
        <f t="shared" si="8"/>
        <v>52.52</v>
      </c>
      <c r="BS6" s="33">
        <f t="shared" si="8"/>
        <v>50.39</v>
      </c>
      <c r="BT6" s="33">
        <f t="shared" si="8"/>
        <v>55.97</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266.57</v>
      </c>
      <c r="CB6" s="33">
        <f t="shared" ref="CB6:CJ6" si="9">IF(CB7="",NA(),CB7)</f>
        <v>324.63</v>
      </c>
      <c r="CC6" s="33">
        <f t="shared" si="9"/>
        <v>305.10000000000002</v>
      </c>
      <c r="CD6" s="33">
        <f t="shared" si="9"/>
        <v>323.10000000000002</v>
      </c>
      <c r="CE6" s="33">
        <f t="shared" si="9"/>
        <v>303.7</v>
      </c>
      <c r="CF6" s="33">
        <f t="shared" si="9"/>
        <v>459.38</v>
      </c>
      <c r="CG6" s="33">
        <f t="shared" si="9"/>
        <v>438.71</v>
      </c>
      <c r="CH6" s="33">
        <f t="shared" si="9"/>
        <v>463.38</v>
      </c>
      <c r="CI6" s="33">
        <f t="shared" si="9"/>
        <v>510.15</v>
      </c>
      <c r="CJ6" s="33">
        <f t="shared" si="9"/>
        <v>514.39</v>
      </c>
      <c r="CK6" s="32" t="str">
        <f>IF(CK7="","",IF(CK7="-","【-】","【"&amp;SUBSTITUTE(TEXT(CK7,"#,##0.00"),"-","△")&amp;"】"))</f>
        <v>【424.58】</v>
      </c>
      <c r="CL6" s="33" t="str">
        <f>IF(CL7="",NA(),CL7)</f>
        <v>-</v>
      </c>
      <c r="CM6" s="33" t="str">
        <f t="shared" ref="CM6:CU6" si="10">IF(CM7="",NA(),CM7)</f>
        <v>-</v>
      </c>
      <c r="CN6" s="33" t="str">
        <f t="shared" si="10"/>
        <v>-</v>
      </c>
      <c r="CO6" s="33" t="str">
        <f t="shared" si="10"/>
        <v>-</v>
      </c>
      <c r="CP6" s="33" t="str">
        <f t="shared" si="10"/>
        <v>-</v>
      </c>
      <c r="CQ6" s="33">
        <f t="shared" si="10"/>
        <v>32.04</v>
      </c>
      <c r="CR6" s="33">
        <f t="shared" si="10"/>
        <v>33.81</v>
      </c>
      <c r="CS6" s="33">
        <f t="shared" si="10"/>
        <v>31.37</v>
      </c>
      <c r="CT6" s="33">
        <f t="shared" si="10"/>
        <v>29.86</v>
      </c>
      <c r="CU6" s="33">
        <f t="shared" si="10"/>
        <v>29.28</v>
      </c>
      <c r="CV6" s="32" t="str">
        <f>IF(CV7="","",IF(CV7="-","【-】","【"&amp;SUBSTITUTE(TEXT(CV7,"#,##0.00"),"-","△")&amp;"】"))</f>
        <v>【33.90】</v>
      </c>
      <c r="CW6" s="33">
        <f>IF(CW7="",NA(),CW7)</f>
        <v>82.08</v>
      </c>
      <c r="CX6" s="33">
        <f t="shared" ref="CX6:DF6" si="11">IF(CX7="",NA(),CX7)</f>
        <v>83.06</v>
      </c>
      <c r="CY6" s="33">
        <f t="shared" si="11"/>
        <v>82.86</v>
      </c>
      <c r="CZ6" s="33">
        <f t="shared" si="11"/>
        <v>84.95</v>
      </c>
      <c r="DA6" s="33">
        <f t="shared" si="11"/>
        <v>85.82</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352039</v>
      </c>
      <c r="D7" s="35">
        <v>47</v>
      </c>
      <c r="E7" s="35">
        <v>17</v>
      </c>
      <c r="F7" s="35">
        <v>6</v>
      </c>
      <c r="G7" s="35">
        <v>0</v>
      </c>
      <c r="H7" s="35" t="s">
        <v>96</v>
      </c>
      <c r="I7" s="35" t="s">
        <v>97</v>
      </c>
      <c r="J7" s="35" t="s">
        <v>98</v>
      </c>
      <c r="K7" s="35" t="s">
        <v>99</v>
      </c>
      <c r="L7" s="35" t="s">
        <v>100</v>
      </c>
      <c r="M7" s="36" t="s">
        <v>101</v>
      </c>
      <c r="N7" s="36" t="s">
        <v>102</v>
      </c>
      <c r="O7" s="36">
        <v>0.21</v>
      </c>
      <c r="P7" s="36">
        <v>100</v>
      </c>
      <c r="Q7" s="36">
        <v>3735</v>
      </c>
      <c r="R7" s="36">
        <v>194121</v>
      </c>
      <c r="S7" s="36">
        <v>1023.23</v>
      </c>
      <c r="T7" s="36">
        <v>189.71</v>
      </c>
      <c r="U7" s="36">
        <v>409</v>
      </c>
      <c r="V7" s="36">
        <v>0.17</v>
      </c>
      <c r="W7" s="36">
        <v>2405.88</v>
      </c>
      <c r="X7" s="36">
        <v>70.989999999999995</v>
      </c>
      <c r="Y7" s="36">
        <v>66.88</v>
      </c>
      <c r="Z7" s="36">
        <v>69.67</v>
      </c>
      <c r="AA7" s="36">
        <v>67.67</v>
      </c>
      <c r="AB7" s="36">
        <v>72.05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1150.58</v>
      </c>
      <c r="BF7" s="36">
        <v>1144.06</v>
      </c>
      <c r="BG7" s="36">
        <v>1090.49</v>
      </c>
      <c r="BH7" s="36">
        <v>1011.52</v>
      </c>
      <c r="BI7" s="36">
        <v>925.36</v>
      </c>
      <c r="BJ7" s="36">
        <v>1723.1</v>
      </c>
      <c r="BK7" s="36">
        <v>1665.33</v>
      </c>
      <c r="BL7" s="36">
        <v>1716.47</v>
      </c>
      <c r="BM7" s="36">
        <v>1741.94</v>
      </c>
      <c r="BN7" s="36">
        <v>1451.54</v>
      </c>
      <c r="BO7" s="36">
        <v>1052.6600000000001</v>
      </c>
      <c r="BP7" s="36">
        <v>61.45</v>
      </c>
      <c r="BQ7" s="36">
        <v>49.56</v>
      </c>
      <c r="BR7" s="36">
        <v>52.52</v>
      </c>
      <c r="BS7" s="36">
        <v>50.39</v>
      </c>
      <c r="BT7" s="36">
        <v>55.97</v>
      </c>
      <c r="BU7" s="36">
        <v>35.909999999999997</v>
      </c>
      <c r="BV7" s="36">
        <v>37.92</v>
      </c>
      <c r="BW7" s="36">
        <v>35.049999999999997</v>
      </c>
      <c r="BX7" s="36">
        <v>33.86</v>
      </c>
      <c r="BY7" s="36">
        <v>33.58</v>
      </c>
      <c r="BZ7" s="36">
        <v>40.22</v>
      </c>
      <c r="CA7" s="36">
        <v>266.57</v>
      </c>
      <c r="CB7" s="36">
        <v>324.63</v>
      </c>
      <c r="CC7" s="36">
        <v>305.10000000000002</v>
      </c>
      <c r="CD7" s="36">
        <v>323.10000000000002</v>
      </c>
      <c r="CE7" s="36">
        <v>303.7</v>
      </c>
      <c r="CF7" s="36">
        <v>459.38</v>
      </c>
      <c r="CG7" s="36">
        <v>438.71</v>
      </c>
      <c r="CH7" s="36">
        <v>463.38</v>
      </c>
      <c r="CI7" s="36">
        <v>510.15</v>
      </c>
      <c r="CJ7" s="36">
        <v>514.39</v>
      </c>
      <c r="CK7" s="36">
        <v>424.58</v>
      </c>
      <c r="CL7" s="36" t="s">
        <v>101</v>
      </c>
      <c r="CM7" s="36" t="s">
        <v>101</v>
      </c>
      <c r="CN7" s="36" t="s">
        <v>101</v>
      </c>
      <c r="CO7" s="36" t="s">
        <v>101</v>
      </c>
      <c r="CP7" s="36" t="s">
        <v>101</v>
      </c>
      <c r="CQ7" s="36">
        <v>32.04</v>
      </c>
      <c r="CR7" s="36">
        <v>33.81</v>
      </c>
      <c r="CS7" s="36">
        <v>31.37</v>
      </c>
      <c r="CT7" s="36">
        <v>29.86</v>
      </c>
      <c r="CU7" s="36">
        <v>29.28</v>
      </c>
      <c r="CV7" s="36">
        <v>33.9</v>
      </c>
      <c r="CW7" s="36">
        <v>82.08</v>
      </c>
      <c r="CX7" s="36">
        <v>83.06</v>
      </c>
      <c r="CY7" s="36">
        <v>82.86</v>
      </c>
      <c r="CZ7" s="36">
        <v>84.95</v>
      </c>
      <c r="DA7" s="36">
        <v>85.82</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2017-02-21T02:14:53Z</cp:lastPrinted>
  <dcterms:created xsi:type="dcterms:W3CDTF">2017-02-08T03:18:36Z</dcterms:created>
  <dcterms:modified xsi:type="dcterms:W3CDTF">2017-02-21T02:14:58Z</dcterms:modified>
  <cp:category/>
</cp:coreProperties>
</file>