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<sst xmlns="http://schemas.openxmlformats.org/spreadsheetml/2006/main" count="221" uniqueCount="111">
  <si>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</si>
  <si>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</si>
  <si>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</si>
  <si>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</si>
  <si>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</si>
  <si>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</si>
  <si>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</si>
  <si>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</si>
  <si>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</si>
  <si>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</si>
  <si>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</si>
  <si>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</si>
  <si>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</si>
  <si>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</si>
  <si>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</si>
  <si>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</si>
  <si>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</si>
  <si>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</si>
  <si>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</si>
  <si>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</si>
  <si>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</si>
  <si>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</si>
  <si>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</si>
  <si>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</si>
  <si>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</si>
  <si>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</si>
  <si>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</si>
  <si>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</si>
  <si>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</si>
  <si>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</si>
  <si>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</si>
  <si>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</si>
  <si>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</si>
  <si>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</si>
  <si>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</si>
  <si>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</si>
  <si>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</si>
  <si>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</si>
  <si>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</si>
  <si>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</si>
  <si>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</si>
  <si>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</si>
  <si>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</si>
  <si>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</si>
  <si>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</si>
  <si>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</si>
  <si>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</si>
  <si>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</si>
  <si>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</si>
  <si>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</si>
  <si>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</si>
  <si>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</si>
  <si>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</si>
  <si>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</si>
  <si>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</si>
  <si>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</si>
  <si>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</si>
  <si>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</si>
  <si>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</si>
  <si>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</si>
  <si>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</si>
  <si>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</si>
  <si>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</si>
  <si>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</si>
  <si>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</si>
  <si>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</si>
  <si>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</si>
  <si>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</si>
  <si>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</si>
  <si>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</si>
  <si>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</si>
  <si>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</si>
  <si>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</si>
  <si>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</si>
  <si>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</si>
  <si>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</si>
  <si>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</si>
  <si>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</si>
  <si>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</si>
  <si>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</si>
  <si>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</si>
  <si>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</si>
  <si>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</si>
  <si>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</si>
  <si>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</si>
  <si>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</si>
  <si>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</si>
  <si>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</si>
  <si>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</si>
  <si>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</si>
  <si>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</si>
  <si>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</si>
  <si>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</si>
  <si>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</si>
  <si>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</si>
  <si>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</si>
  <si>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</si>
  <si>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</si>
  <si>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</si>
  <si>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</si>
  <si>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</si>
  <si>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</si>
  <si>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</si>
  <si>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</si>
  <si>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</si>
  <si>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</si>
  <si>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</si>
  <si>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</si>
  <si>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平成15年に供用開始をする際に、昭和53年に供用開始された、開発団地の管渠（約3km）を取り込んだことから、その開発団地の管渠を順次更新を行っている。
　その他の管渠については、緊急性はないが将来的に計画的な更新が必要となってくる。
　処理施設の機械設備等については、定期的な分解整備等により延命化を行っている。</t>
    <rPh sb="1" eb="3">
      <t>ヘイセイ</t>
    </rPh>
    <rPh sb="5" eb="6">
      <t>ネン</t>
    </rPh>
    <rPh sb="7" eb="9">
      <t>キョウヨウ</t>
    </rPh>
    <rPh sb="9" eb="11">
      <t>カイシ</t>
    </rPh>
    <rPh sb="14" eb="15">
      <t>サイ</t>
    </rPh>
    <rPh sb="17" eb="19">
      <t>ショウワ</t>
    </rPh>
    <rPh sb="21" eb="22">
      <t>ネン</t>
    </rPh>
    <rPh sb="23" eb="25">
      <t>キョウヨウ</t>
    </rPh>
    <rPh sb="25" eb="27">
      <t>カイシ</t>
    </rPh>
    <rPh sb="31" eb="33">
      <t>カイハツ</t>
    </rPh>
    <rPh sb="33" eb="35">
      <t>ダンチ</t>
    </rPh>
    <rPh sb="36" eb="37">
      <t>カン</t>
    </rPh>
    <rPh sb="37" eb="38">
      <t>キョ</t>
    </rPh>
    <rPh sb="39" eb="40">
      <t>ヤク</t>
    </rPh>
    <rPh sb="45" eb="46">
      <t>ト</t>
    </rPh>
    <rPh sb="47" eb="48">
      <t>コ</t>
    </rPh>
    <rPh sb="57" eb="59">
      <t>カイハツ</t>
    </rPh>
    <rPh sb="59" eb="61">
      <t>ダンチ</t>
    </rPh>
    <rPh sb="62" eb="63">
      <t>カン</t>
    </rPh>
    <rPh sb="63" eb="64">
      <t>キョ</t>
    </rPh>
    <rPh sb="65" eb="67">
      <t>ジュンジ</t>
    </rPh>
    <rPh sb="67" eb="69">
      <t>コウシン</t>
    </rPh>
    <rPh sb="70" eb="71">
      <t>オコナ</t>
    </rPh>
    <rPh sb="80" eb="81">
      <t>タ</t>
    </rPh>
    <rPh sb="82" eb="83">
      <t>カン</t>
    </rPh>
    <rPh sb="83" eb="84">
      <t>キョ</t>
    </rPh>
    <rPh sb="90" eb="93">
      <t>キンキュウセイ</t>
    </rPh>
    <rPh sb="97" eb="100">
      <t>ショウライテキ</t>
    </rPh>
    <rPh sb="101" eb="104">
      <t>ケイカクテキ</t>
    </rPh>
    <rPh sb="105" eb="107">
      <t>コウシン</t>
    </rPh>
    <rPh sb="108" eb="110">
      <t>ヒツヨウ</t>
    </rPh>
    <rPh sb="119" eb="121">
      <t>ショリ</t>
    </rPh>
    <rPh sb="121" eb="123">
      <t>シセツ</t>
    </rPh>
    <rPh sb="124" eb="126">
      <t>キカイ</t>
    </rPh>
    <rPh sb="126" eb="129">
      <t>セツビトウ</t>
    </rPh>
    <rPh sb="137" eb="138">
      <t>テキ</t>
    </rPh>
    <rPh sb="139" eb="141">
      <t>ブンカイ</t>
    </rPh>
    <rPh sb="143" eb="144">
      <t>トウ</t>
    </rPh>
    <phoneticPr fontId="4"/>
  </si>
  <si>
    <r>
      <t>　収益的収支比率や経費回収率が100%に達しておらず、安定した事業経営を行うためにも使用料のあり方について継続的に検討していく必要がある。そのためにも経営状況や使用料対象原価の明確化を図ることからも平成28年度中の経営戦略の策定及び平成29年4月からの地方公営企業法の適用に向けて準備を進めている。
　老朽化についても、供用開始から10年をやや超える程度であるため徐々に必要性が増してくることが予測されるが、当面は定期整備により延命化を図っていく予定である。
　また、使用料を他事業と統一したことから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3" eb="65">
      <t>ヒツヨウ</t>
    </rPh>
    <rPh sb="75" eb="77">
      <t>ケイエイ</t>
    </rPh>
    <rPh sb="77" eb="79">
      <t>ジョウキョウ</t>
    </rPh>
    <rPh sb="80" eb="82">
      <t>シヨウ</t>
    </rPh>
    <rPh sb="82" eb="83">
      <t>リョウ</t>
    </rPh>
    <rPh sb="83" eb="85">
      <t>タイショウ</t>
    </rPh>
    <rPh sb="85" eb="87">
      <t>ゲンカ</t>
    </rPh>
    <rPh sb="88" eb="91">
      <t>メイカクカ</t>
    </rPh>
    <rPh sb="92" eb="93">
      <t>ハカ</t>
    </rPh>
    <rPh sb="99" eb="101">
      <t>ヘイセイ</t>
    </rPh>
    <rPh sb="103" eb="106">
      <t>ネンドチュウ</t>
    </rPh>
    <rPh sb="107" eb="109">
      <t>ケイエイ</t>
    </rPh>
    <rPh sb="109" eb="111">
      <t>センリャク</t>
    </rPh>
    <rPh sb="112" eb="114">
      <t>サクテイ</t>
    </rPh>
    <rPh sb="114" eb="115">
      <t>オヨ</t>
    </rPh>
    <rPh sb="116" eb="118">
      <t>ヘイセイ</t>
    </rPh>
    <rPh sb="120" eb="121">
      <t>ネン</t>
    </rPh>
    <rPh sb="122" eb="123">
      <t>ガツ</t>
    </rPh>
    <rPh sb="126" eb="128">
      <t>チホウ</t>
    </rPh>
    <rPh sb="128" eb="130">
      <t>コウエイ</t>
    </rPh>
    <rPh sb="130" eb="132">
      <t>キギョウ</t>
    </rPh>
    <rPh sb="132" eb="133">
      <t>ホウ</t>
    </rPh>
    <rPh sb="134" eb="136">
      <t>テキヨウ</t>
    </rPh>
    <rPh sb="137" eb="138">
      <t>ム</t>
    </rPh>
    <rPh sb="140" eb="142">
      <t>ジュンビ</t>
    </rPh>
    <rPh sb="143" eb="144">
      <t>スス</t>
    </rPh>
    <rPh sb="151" eb="154">
      <t>ロウキュウカ</t>
    </rPh>
    <rPh sb="160" eb="162">
      <t>キョウヨウ</t>
    </rPh>
    <rPh sb="162" eb="164">
      <t>カイシ</t>
    </rPh>
    <rPh sb="168" eb="169">
      <t>ネン</t>
    </rPh>
    <rPh sb="172" eb="173">
      <t>コ</t>
    </rPh>
    <rPh sb="175" eb="177">
      <t>テイド</t>
    </rPh>
    <rPh sb="182" eb="184">
      <t>ジョジョ</t>
    </rPh>
    <rPh sb="185" eb="188">
      <t>ヒツヨウセイ</t>
    </rPh>
    <rPh sb="189" eb="190">
      <t>マ</t>
    </rPh>
    <rPh sb="197" eb="199">
      <t>ヨソク</t>
    </rPh>
    <rPh sb="204" eb="206">
      <t>トウメン</t>
    </rPh>
    <rPh sb="207" eb="209">
      <t>テイキ</t>
    </rPh>
    <rPh sb="209" eb="211">
      <t>セイビ</t>
    </rPh>
    <rPh sb="214" eb="216">
      <t>エンメイ</t>
    </rPh>
    <rPh sb="216" eb="217">
      <t>カ</t>
    </rPh>
    <rPh sb="218" eb="219">
      <t>ハカ</t>
    </rPh>
    <rPh sb="223" eb="225">
      <t>ヨテイ</t>
    </rPh>
    <rPh sb="275" eb="276">
      <t>ノチ</t>
    </rPh>
    <rPh sb="288" eb="290">
      <t>ケイエイ</t>
    </rPh>
    <rPh sb="290" eb="292">
      <t>センリャク</t>
    </rPh>
    <rPh sb="292" eb="293">
      <t>オヨ</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</si>
  <si>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市内の下水道使用料を平成23年10月と平成26年1月に段階的に統一を図ったがこの事業は実質値下げ改定となった経緯がある。
　収益的収支比率は近年90%を超えて推移しているが、供用開始から10年以上経過し機械設備等の定期整備等の増加により汚水処理原価が類似団体平均を上回っている状況であり、経費回収率も平均値を下回ってきている。
　また、水洗化率は90%を越え平均値を大きく上回ってているが、人口の自然減や節水機器の普及により施設利用率は低迷している。</t>
    <rPh sb="1" eb="3">
      <t>ハギシ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チャクシュ</t>
    </rPh>
    <rPh sb="29" eb="31">
      <t>ヘイセイ</t>
    </rPh>
    <rPh sb="33" eb="34">
      <t>ネン</t>
    </rPh>
    <rPh sb="35" eb="37">
      <t>キョウヨウ</t>
    </rPh>
    <rPh sb="37" eb="39">
      <t>カイシ</t>
    </rPh>
    <rPh sb="40" eb="41">
      <t>オコナ</t>
    </rPh>
    <rPh sb="42" eb="44">
      <t>セイビ</t>
    </rPh>
    <rPh sb="45" eb="47">
      <t>カンリョウ</t>
    </rPh>
    <rPh sb="55" eb="57">
      <t>ヘイセイ</t>
    </rPh>
    <rPh sb="59" eb="60">
      <t>ネン</t>
    </rPh>
    <rPh sb="61" eb="63">
      <t>リンセツ</t>
    </rPh>
    <rPh sb="65" eb="67">
      <t>ギョギョウ</t>
    </rPh>
    <rPh sb="67" eb="69">
      <t>シュウラク</t>
    </rPh>
    <rPh sb="69" eb="71">
      <t>ハイスイ</t>
    </rPh>
    <rPh sb="72" eb="73">
      <t>ト</t>
    </rPh>
    <rPh sb="74" eb="75">
      <t>コ</t>
    </rPh>
    <rPh sb="77" eb="79">
      <t>オスイ</t>
    </rPh>
    <rPh sb="79" eb="81">
      <t>ショリ</t>
    </rPh>
    <rPh sb="82" eb="84">
      <t>キョウドウ</t>
    </rPh>
    <rPh sb="85" eb="86">
      <t>オコナ</t>
    </rPh>
    <rPh sb="87" eb="90">
      <t>コウリツカ</t>
    </rPh>
    <rPh sb="91" eb="92">
      <t>ハカ</t>
    </rPh>
    <rPh sb="99" eb="101">
      <t>シナイ</t>
    </rPh>
    <rPh sb="102" eb="105">
      <t>ゲスイドウ</t>
    </rPh>
    <rPh sb="105" eb="107">
      <t>シヨウ</t>
    </rPh>
    <rPh sb="107" eb="108">
      <t>リョウ</t>
    </rPh>
    <rPh sb="109" eb="111">
      <t>ヘイセイ</t>
    </rPh>
    <rPh sb="113" eb="114">
      <t>ネン</t>
    </rPh>
    <rPh sb="116" eb="117">
      <t>ガツ</t>
    </rPh>
    <rPh sb="118" eb="120">
      <t>ヘイセイ</t>
    </rPh>
    <rPh sb="122" eb="123">
      <t>ネン</t>
    </rPh>
    <rPh sb="124" eb="125">
      <t>ガツ</t>
    </rPh>
    <rPh sb="126" eb="129">
      <t>ダンカイテキ</t>
    </rPh>
    <rPh sb="130" eb="132">
      <t>トウイツ</t>
    </rPh>
    <rPh sb="133" eb="134">
      <t>ハカ</t>
    </rPh>
    <rPh sb="139" eb="141">
      <t>ジギョウ</t>
    </rPh>
    <rPh sb="142" eb="144">
      <t>ジッシツ</t>
    </rPh>
    <rPh sb="144" eb="146">
      <t>ネサ</t>
    </rPh>
    <rPh sb="147" eb="149">
      <t>カイテイ</t>
    </rPh>
    <rPh sb="153" eb="155">
      <t>ケイイ</t>
    </rPh>
    <rPh sb="161" eb="164">
      <t>シュウエキテキ</t>
    </rPh>
    <rPh sb="164" eb="166">
      <t>シュウシ</t>
    </rPh>
    <rPh sb="166" eb="168">
      <t>ヒリツ</t>
    </rPh>
    <rPh sb="169" eb="171">
      <t>キンネン</t>
    </rPh>
    <rPh sb="175" eb="176">
      <t>コ</t>
    </rPh>
    <rPh sb="178" eb="180">
      <t>スイイ</t>
    </rPh>
    <rPh sb="186" eb="188">
      <t>キョウヨウ</t>
    </rPh>
    <rPh sb="188" eb="190">
      <t>カイシ</t>
    </rPh>
    <rPh sb="194" eb="195">
      <t>ネン</t>
    </rPh>
    <rPh sb="195" eb="197">
      <t>イジョウ</t>
    </rPh>
    <rPh sb="197" eb="199">
      <t>ケイカ</t>
    </rPh>
    <rPh sb="200" eb="202">
      <t>キカイ</t>
    </rPh>
    <rPh sb="202" eb="205">
      <t>セツビトウ</t>
    </rPh>
    <rPh sb="206" eb="208">
      <t>テイキ</t>
    </rPh>
    <rPh sb="208" eb="210">
      <t>セイビ</t>
    </rPh>
    <rPh sb="210" eb="211">
      <t>トウ</t>
    </rPh>
    <rPh sb="212" eb="214">
      <t>ゾウカ</t>
    </rPh>
    <rPh sb="217" eb="219">
      <t>オスイ</t>
    </rPh>
    <rPh sb="219" eb="221">
      <t>ショリ</t>
    </rPh>
    <rPh sb="221" eb="223">
      <t>ゲンカ</t>
    </rPh>
    <rPh sb="249" eb="252">
      <t>ヘイキンチ</t>
    </rPh>
    <rPh sb="253" eb="255">
      <t>シタマワ</t>
    </rPh>
    <rPh sb="267" eb="270">
      <t>スイセンカ</t>
    </rPh>
    <rPh sb="270" eb="271">
      <t>リツ</t>
    </rPh>
    <rPh sb="276" eb="277">
      <t>コ</t>
    </rPh>
    <rPh sb="278" eb="281">
      <t>ヘイキンチ</t>
    </rPh>
    <rPh sb="282" eb="283">
      <t>オオ</t>
    </rPh>
    <rPh sb="285" eb="287">
      <t>ウワマワ</t>
    </rPh>
    <rPh sb="294" eb="296">
      <t>ジンコウ</t>
    </rPh>
    <rPh sb="297" eb="300">
      <t>シゼンゲン</t>
    </rPh>
    <rPh sb="301" eb="303">
      <t>セッスイ</t>
    </rPh>
    <rPh sb="303" eb="305">
      <t>キキ</t>
    </rPh>
    <rPh sb="306" eb="308">
      <t>フキュウ</t>
    </rPh>
    <rPh sb="311" eb="313">
      <t>シセツ</t>
    </rPh>
    <rPh sb="313" eb="316">
      <t>リヨウリツ</t>
    </rPh>
    <rPh sb="317" eb="319">
      <t>テイメイ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</si>
</sst>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0.85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82B-43DE-9D28-F3064B9F93D4}"/>
            </c:ext>
          </c:extLst>
        </c:ser>
        <c:dLbls>
          <c:showLegendKey val="0"/>
          <c:showVal val="0"/>
          <c:showCatName val="0"/>
          <c:showSerName val="0"/>
          <c:showPercent val="0"/>
          <c:showBubbleSize val="0"/>
        </c:dLbls>
        <c:gapWidth val="150"/>
        <c:axId val="85486592"/>
        <c:axId val="863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xmlns:c16r2="http://schemas.microsoft.com/office/drawing/2015/06/chart">
            <c:ext xmlns:c16="http://schemas.microsoft.com/office/drawing/2014/chart" uri="{C3380CC4-5D6E-409C-BE32-E72D297353CC}">
              <c16:uniqueId val="{00000001-382B-43DE-9D28-F3064B9F93D4}"/>
            </c:ext>
          </c:extLst>
        </c:ser>
        <c:dLbls>
          <c:showLegendKey val="0"/>
          <c:showVal val="0"/>
          <c:showCatName val="0"/>
          <c:showSerName val="0"/>
          <c:showPercent val="0"/>
          <c:showBubbleSize val="0"/>
        </c:dLbls>
        <c:marker val="1"/>
        <c:smooth val="0"/>
        <c:axId val="85486592"/>
        <c:axId val="86324352"/>
      </c:lineChart>
      <c:dateAx>
        <c:axId val="85486592"/>
        <c:scaling>
          <c:orientation val="minMax"/>
        </c:scaling>
        <c:delete val="1"/>
        <c:axPos val="b"/>
        <c:numFmt formatCode="ge" sourceLinked="1"/>
        <c:majorTickMark val="none"/>
        <c:minorTickMark val="none"/>
        <c:tickLblPos val="none"/>
        <c:crossAx val="86324352"/>
        <c:crosses val="autoZero"/>
        <c:auto val="1"/>
        <c:lblOffset val="100"/>
        <c:baseTimeUnit val="years"/>
      </c:dateAx>
      <c:valAx>
        <c:axId val="863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c:v>
                </c:pt>
                <c:pt idx="1">
                  <c:v>30.31</c:v>
                </c:pt>
                <c:pt idx="2">
                  <c:v>25.85</c:v>
                </c:pt>
                <c:pt idx="3">
                  <c:v>30.54</c:v>
                </c:pt>
                <c:pt idx="4">
                  <c:v>29.62</c:v>
                </c:pt>
              </c:numCache>
            </c:numRef>
          </c:val>
          <c:extLst xmlns:c16r2="http://schemas.microsoft.com/office/drawing/2015/06/chart">
            <c:ext xmlns:c16="http://schemas.microsoft.com/office/drawing/2014/chart" uri="{C3380CC4-5D6E-409C-BE32-E72D297353CC}">
              <c16:uniqueId val="{00000000-F66E-46C6-A972-2687DE944587}"/>
            </c:ext>
          </c:extLst>
        </c:ser>
        <c:dLbls>
          <c:showLegendKey val="0"/>
          <c:showVal val="0"/>
          <c:showCatName val="0"/>
          <c:showSerName val="0"/>
          <c:showPercent val="0"/>
          <c:showBubbleSize val="0"/>
        </c:dLbls>
        <c:gapWidth val="150"/>
        <c:axId val="91146880"/>
        <c:axId val="911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xmlns:c16r2="http://schemas.microsoft.com/office/drawing/2015/06/chart">
            <c:ext xmlns:c16="http://schemas.microsoft.com/office/drawing/2014/chart" uri="{C3380CC4-5D6E-409C-BE32-E72D297353CC}">
              <c16:uniqueId val="{00000001-F66E-46C6-A972-2687DE944587}"/>
            </c:ext>
          </c:extLst>
        </c:ser>
        <c:dLbls>
          <c:showLegendKey val="0"/>
          <c:showVal val="0"/>
          <c:showCatName val="0"/>
          <c:showSerName val="0"/>
          <c:showPercent val="0"/>
          <c:showBubbleSize val="0"/>
        </c:dLbls>
        <c:marker val="1"/>
        <c:smooth val="0"/>
        <c:axId val="91146880"/>
        <c:axId val="91149056"/>
      </c:lineChart>
      <c:dateAx>
        <c:axId val="91146880"/>
        <c:scaling>
          <c:orientation val="minMax"/>
        </c:scaling>
        <c:delete val="1"/>
        <c:axPos val="b"/>
        <c:numFmt formatCode="ge" sourceLinked="1"/>
        <c:majorTickMark val="none"/>
        <c:minorTickMark val="none"/>
        <c:tickLblPos val="none"/>
        <c:crossAx val="91149056"/>
        <c:crosses val="autoZero"/>
        <c:auto val="1"/>
        <c:lblOffset val="100"/>
        <c:baseTimeUnit val="years"/>
      </c:dateAx>
      <c:valAx>
        <c:axId val="911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88.22</c:v>
                </c:pt>
                <c:pt idx="1">
                  <c:v>90.91</c:v>
                </c:pt>
                <c:pt idx="2">
                  <c:v>90.7</c:v>
                </c:pt>
                <c:pt idx="3">
                  <c:v>90.51</c:v>
                </c:pt>
                <c:pt idx="4">
                  <c:v>92.96</c:v>
                </c:pt>
              </c:numCache>
            </c:numRef>
          </c:val>
          <c:extLst xmlns:c16r2="http://schemas.microsoft.com/office/drawing/2015/06/chart">
            <c:ext xmlns:c16="http://schemas.microsoft.com/office/drawing/2014/chart" uri="{C3380CC4-5D6E-409C-BE32-E72D297353CC}">
              <c16:uniqueId val="{00000000-168E-472F-8D92-514E21C874AE}"/>
            </c:ext>
          </c:extLst>
        </c:ser>
        <c:dLbls>
          <c:showLegendKey val="0"/>
          <c:showVal val="0"/>
          <c:showCatName val="0"/>
          <c:showSerName val="0"/>
          <c:showPercent val="0"/>
          <c:showBubbleSize val="0"/>
        </c:dLbls>
        <c:gapWidth val="150"/>
        <c:axId val="91257856"/>
        <c:axId val="912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xmlns:c16r2="http://schemas.microsoft.com/office/drawing/2015/06/chart">
            <c:ext xmlns:c16="http://schemas.microsoft.com/office/drawing/2014/chart" uri="{C3380CC4-5D6E-409C-BE32-E72D297353CC}">
              <c16:uniqueId val="{00000001-168E-472F-8D92-514E21C874AE}"/>
            </c:ext>
          </c:extLst>
        </c:ser>
        <c:dLbls>
          <c:showLegendKey val="0"/>
          <c:showVal val="0"/>
          <c:showCatName val="0"/>
          <c:showSerName val="0"/>
          <c:showPercent val="0"/>
          <c:showBubbleSize val="0"/>
        </c:dLbls>
        <c:marker val="1"/>
        <c:smooth val="0"/>
        <c:axId val="91257856"/>
        <c:axId val="91260032"/>
      </c:lineChart>
      <c:dateAx>
        <c:axId val="91257856"/>
        <c:scaling>
          <c:orientation val="minMax"/>
        </c:scaling>
        <c:delete val="1"/>
        <c:axPos val="b"/>
        <c:numFmt formatCode="ge" sourceLinked="1"/>
        <c:majorTickMark val="none"/>
        <c:minorTickMark val="none"/>
        <c:tickLblPos val="none"/>
        <c:crossAx val="91260032"/>
        <c:crosses val="autoZero"/>
        <c:auto val="1"/>
        <c:lblOffset val="100"/>
        <c:baseTimeUnit val="years"/>
      </c:dateAx>
      <c:valAx>
        <c:axId val="912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83.61</c:v>
                </c:pt>
                <c:pt idx="1">
                  <c:v>87.1</c:v>
                </c:pt>
                <c:pt idx="2">
                  <c:v>87.66</c:v>
                </c:pt>
                <c:pt idx="3">
                  <c:v>99.73</c:v>
                </c:pt>
                <c:pt idx="4">
                  <c:v>93.11</c:v>
                </c:pt>
              </c:numCache>
            </c:numRef>
          </c:val>
          <c:extLst xmlns:c16r2="http://schemas.microsoft.com/office/drawing/2015/06/chart">
            <c:ext xmlns:c16="http://schemas.microsoft.com/office/drawing/2014/chart" uri="{C3380CC4-5D6E-409C-BE32-E72D297353CC}">
              <c16:uniqueId val="{00000000-0184-490B-AC31-6C18DC597D91}"/>
            </c:ext>
          </c:extLst>
        </c:ser>
        <c:dLbls>
          <c:showLegendKey val="0"/>
          <c:showVal val="0"/>
          <c:showCatName val="0"/>
          <c:showSerName val="0"/>
          <c:showPercent val="0"/>
          <c:showBubbleSize val="0"/>
        </c:dLbls>
        <c:gapWidth val="150"/>
        <c:axId val="86371712"/>
        <c:axId val="86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84-490B-AC31-6C18DC597D91}"/>
            </c:ext>
          </c:extLst>
        </c:ser>
        <c:dLbls>
          <c:showLegendKey val="0"/>
          <c:showVal val="0"/>
          <c:showCatName val="0"/>
          <c:showSerName val="0"/>
          <c:showPercent val="0"/>
          <c:showBubbleSize val="0"/>
        </c:dLbls>
        <c:marker val="1"/>
        <c:smooth val="0"/>
        <c:axId val="86371712"/>
        <c:axId val="86373888"/>
      </c:lineChart>
      <c:dateAx>
        <c:axId val="86371712"/>
        <c:scaling>
          <c:orientation val="minMax"/>
        </c:scaling>
        <c:delete val="1"/>
        <c:axPos val="b"/>
        <c:numFmt formatCode="ge" sourceLinked="1"/>
        <c:majorTickMark val="none"/>
        <c:minorTickMark val="none"/>
        <c:tickLblPos val="none"/>
        <c:crossAx val="86373888"/>
        <c:crosses val="autoZero"/>
        <c:auto val="1"/>
        <c:lblOffset val="100"/>
        <c:baseTimeUnit val="years"/>
      </c:dateAx>
      <c:valAx>
        <c:axId val="86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21-48A3-9C14-6A673B05C457}"/>
            </c:ext>
          </c:extLst>
        </c:ser>
        <c:dLbls>
          <c:showLegendKey val="0"/>
          <c:showVal val="0"/>
          <c:showCatName val="0"/>
          <c:showSerName val="0"/>
          <c:showPercent val="0"/>
          <c:showBubbleSize val="0"/>
        </c:dLbls>
        <c:gapWidth val="150"/>
        <c:axId val="89751552"/>
        <c:axId val="89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21-48A3-9C14-6A673B05C457}"/>
            </c:ext>
          </c:extLst>
        </c:ser>
        <c:dLbls>
          <c:showLegendKey val="0"/>
          <c:showVal val="0"/>
          <c:showCatName val="0"/>
          <c:showSerName val="0"/>
          <c:showPercent val="0"/>
          <c:showBubbleSize val="0"/>
        </c:dLbls>
        <c:marker val="1"/>
        <c:smooth val="0"/>
        <c:axId val="89751552"/>
        <c:axId val="89753472"/>
      </c:lineChart>
      <c:dateAx>
        <c:axId val="89751552"/>
        <c:scaling>
          <c:orientation val="minMax"/>
        </c:scaling>
        <c:delete val="1"/>
        <c:axPos val="b"/>
        <c:numFmt formatCode="ge" sourceLinked="1"/>
        <c:majorTickMark val="none"/>
        <c:minorTickMark val="none"/>
        <c:tickLblPos val="none"/>
        <c:crossAx val="89753472"/>
        <c:crosses val="autoZero"/>
        <c:auto val="1"/>
        <c:lblOffset val="100"/>
        <c:baseTimeUnit val="years"/>
      </c:dateAx>
      <c:valAx>
        <c:axId val="89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FC-45DC-8240-F211CCA52DF6}"/>
            </c:ext>
          </c:extLst>
        </c:ser>
        <c:dLbls>
          <c:showLegendKey val="0"/>
          <c:showVal val="0"/>
          <c:showCatName val="0"/>
          <c:showSerName val="0"/>
          <c:showPercent val="0"/>
          <c:showBubbleSize val="0"/>
        </c:dLbls>
        <c:gapWidth val="150"/>
        <c:axId val="91185536"/>
        <c:axId val="91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C-45DC-8240-F211CCA52DF6}"/>
            </c:ext>
          </c:extLst>
        </c:ser>
        <c:dLbls>
          <c:showLegendKey val="0"/>
          <c:showVal val="0"/>
          <c:showCatName val="0"/>
          <c:showSerName val="0"/>
          <c:showPercent val="0"/>
          <c:showBubbleSize val="0"/>
        </c:dLbls>
        <c:marker val="1"/>
        <c:smooth val="0"/>
        <c:axId val="91185536"/>
        <c:axId val="91187456"/>
      </c:lineChart>
      <c:dateAx>
        <c:axId val="91185536"/>
        <c:scaling>
          <c:orientation val="minMax"/>
        </c:scaling>
        <c:delete val="1"/>
        <c:axPos val="b"/>
        <c:numFmt formatCode="ge" sourceLinked="1"/>
        <c:majorTickMark val="none"/>
        <c:minorTickMark val="none"/>
        <c:tickLblPos val="none"/>
        <c:crossAx val="91187456"/>
        <c:crosses val="autoZero"/>
        <c:auto val="1"/>
        <c:lblOffset val="100"/>
        <c:baseTimeUnit val="years"/>
      </c:dateAx>
      <c:valAx>
        <c:axId val="91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48-4ABF-A6B1-5E922534A3DB}"/>
            </c:ext>
          </c:extLst>
        </c:ser>
        <c:dLbls>
          <c:showLegendKey val="0"/>
          <c:showVal val="0"/>
          <c:showCatName val="0"/>
          <c:showSerName val="0"/>
          <c:showPercent val="0"/>
          <c:showBubbleSize val="0"/>
        </c:dLbls>
        <c:gapWidth val="150"/>
        <c:axId val="91216512"/>
        <c:axId val="90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48-4ABF-A6B1-5E922534A3DB}"/>
            </c:ext>
          </c:extLst>
        </c:ser>
        <c:dLbls>
          <c:showLegendKey val="0"/>
          <c:showVal val="0"/>
          <c:showCatName val="0"/>
          <c:showSerName val="0"/>
          <c:showPercent val="0"/>
          <c:showBubbleSize val="0"/>
        </c:dLbls>
        <c:marker val="1"/>
        <c:smooth val="0"/>
        <c:axId val="91216512"/>
        <c:axId val="90903296"/>
      </c:lineChart>
      <c:dateAx>
        <c:axId val="91216512"/>
        <c:scaling>
          <c:orientation val="minMax"/>
        </c:scaling>
        <c:delete val="1"/>
        <c:axPos val="b"/>
        <c:numFmt formatCode="ge" sourceLinked="1"/>
        <c:majorTickMark val="none"/>
        <c:minorTickMark val="none"/>
        <c:tickLblPos val="none"/>
        <c:crossAx val="90903296"/>
        <c:crosses val="autoZero"/>
        <c:auto val="1"/>
        <c:lblOffset val="100"/>
        <c:baseTimeUnit val="years"/>
      </c:dateAx>
      <c:valAx>
        <c:axId val="90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68-44C1-9F4F-5EA85E997C37}"/>
            </c:ext>
          </c:extLst>
        </c:ser>
        <c:dLbls>
          <c:showLegendKey val="0"/>
          <c:showVal val="0"/>
          <c:showCatName val="0"/>
          <c:showSerName val="0"/>
          <c:showPercent val="0"/>
          <c:showBubbleSize val="0"/>
        </c:dLbls>
        <c:gapWidth val="150"/>
        <c:axId val="90926464"/>
        <c:axId val="909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68-44C1-9F4F-5EA85E997C37}"/>
            </c:ext>
          </c:extLst>
        </c:ser>
        <c:dLbls>
          <c:showLegendKey val="0"/>
          <c:showVal val="0"/>
          <c:showCatName val="0"/>
          <c:showSerName val="0"/>
          <c:showPercent val="0"/>
          <c:showBubbleSize val="0"/>
        </c:dLbls>
        <c:marker val="1"/>
        <c:smooth val="0"/>
        <c:axId val="90926464"/>
        <c:axId val="90940928"/>
      </c:lineChart>
      <c:dateAx>
        <c:axId val="90926464"/>
        <c:scaling>
          <c:orientation val="minMax"/>
        </c:scaling>
        <c:delete val="1"/>
        <c:axPos val="b"/>
        <c:numFmt formatCode="ge" sourceLinked="1"/>
        <c:majorTickMark val="none"/>
        <c:minorTickMark val="none"/>
        <c:tickLblPos val="none"/>
        <c:crossAx val="90940928"/>
        <c:crosses val="autoZero"/>
        <c:auto val="1"/>
        <c:lblOffset val="100"/>
        <c:baseTimeUnit val="years"/>
      </c:dateAx>
      <c:valAx>
        <c:axId val="909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537.66999999999996</c:v>
                </c:pt>
                <c:pt idx="1">
                  <c:v>503.7</c:v>
                </c:pt>
                <c:pt idx="2">
                  <c:v>607.17999999999995</c:v>
                </c:pt>
                <c:pt idx="3">
                  <c:v>551.44000000000005</c:v>
                </c:pt>
                <c:pt idx="4">
                  <c:v>521.04</c:v>
                </c:pt>
              </c:numCache>
            </c:numRef>
          </c:val>
          <c:extLst xmlns:c16r2="http://schemas.microsoft.com/office/drawing/2015/06/chart">
            <c:ext xmlns:c16="http://schemas.microsoft.com/office/drawing/2014/chart" uri="{C3380CC4-5D6E-409C-BE32-E72D297353CC}">
              <c16:uniqueId val="{00000000-EAE0-4DD4-A694-4D00DA4CDC15}"/>
            </c:ext>
          </c:extLst>
        </c:ser>
        <c:dLbls>
          <c:showLegendKey val="0"/>
          <c:showVal val="0"/>
          <c:showCatName val="0"/>
          <c:showSerName val="0"/>
          <c:showPercent val="0"/>
          <c:showBubbleSize val="0"/>
        </c:dLbls>
        <c:gapWidth val="150"/>
        <c:axId val="90972160"/>
        <c:axId val="909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xmlns:c16r2="http://schemas.microsoft.com/office/drawing/2015/06/chart">
            <c:ext xmlns:c16="http://schemas.microsoft.com/office/drawing/2014/chart" uri="{C3380CC4-5D6E-409C-BE32-E72D297353CC}">
              <c16:uniqueId val="{00000001-EAE0-4DD4-A694-4D00DA4CDC15}"/>
            </c:ext>
          </c:extLst>
        </c:ser>
        <c:dLbls>
          <c:showLegendKey val="0"/>
          <c:showVal val="0"/>
          <c:showCatName val="0"/>
          <c:showSerName val="0"/>
          <c:showPercent val="0"/>
          <c:showBubbleSize val="0"/>
        </c:dLbls>
        <c:marker val="1"/>
        <c:smooth val="0"/>
        <c:axId val="90972160"/>
        <c:axId val="90974080"/>
      </c:lineChart>
      <c:dateAx>
        <c:axId val="90972160"/>
        <c:scaling>
          <c:orientation val="minMax"/>
        </c:scaling>
        <c:delete val="1"/>
        <c:axPos val="b"/>
        <c:numFmt formatCode="ge" sourceLinked="1"/>
        <c:majorTickMark val="none"/>
        <c:minorTickMark val="none"/>
        <c:tickLblPos val="none"/>
        <c:crossAx val="90974080"/>
        <c:crosses val="autoZero"/>
        <c:auto val="1"/>
        <c:lblOffset val="100"/>
        <c:baseTimeUnit val="years"/>
      </c:dateAx>
      <c:valAx>
        <c:axId val="909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53.91</c:v>
                </c:pt>
                <c:pt idx="1">
                  <c:v>54.91</c:v>
                </c:pt>
                <c:pt idx="2">
                  <c:v>46.34</c:v>
                </c:pt>
                <c:pt idx="3">
                  <c:v>41.29</c:v>
                </c:pt>
                <c:pt idx="4">
                  <c:v>48.77</c:v>
                </c:pt>
              </c:numCache>
            </c:numRef>
          </c:val>
          <c:extLst xmlns:c16r2="http://schemas.microsoft.com/office/drawing/2015/06/chart">
            <c:ext xmlns:c16="http://schemas.microsoft.com/office/drawing/2014/chart" uri="{C3380CC4-5D6E-409C-BE32-E72D297353CC}">
              <c16:uniqueId val="{00000000-DDFA-493C-AD0C-D8D70A09DA74}"/>
            </c:ext>
          </c:extLst>
        </c:ser>
        <c:dLbls>
          <c:showLegendKey val="0"/>
          <c:showVal val="0"/>
          <c:showCatName val="0"/>
          <c:showSerName val="0"/>
          <c:showPercent val="0"/>
          <c:showBubbleSize val="0"/>
        </c:dLbls>
        <c:gapWidth val="150"/>
        <c:axId val="91017600"/>
        <c:axId val="910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xmlns:c16r2="http://schemas.microsoft.com/office/drawing/2015/06/chart">
            <c:ext xmlns:c16="http://schemas.microsoft.com/office/drawing/2014/chart" uri="{C3380CC4-5D6E-409C-BE32-E72D297353CC}">
              <c16:uniqueId val="{00000001-DDFA-493C-AD0C-D8D70A09DA74}"/>
            </c:ext>
          </c:extLst>
        </c:ser>
        <c:dLbls>
          <c:showLegendKey val="0"/>
          <c:showVal val="0"/>
          <c:showCatName val="0"/>
          <c:showSerName val="0"/>
          <c:showPercent val="0"/>
          <c:showBubbleSize val="0"/>
        </c:dLbls>
        <c:marker val="1"/>
        <c:smooth val="0"/>
        <c:axId val="91017600"/>
        <c:axId val="91019520"/>
      </c:lineChart>
      <c:dateAx>
        <c:axId val="91017600"/>
        <c:scaling>
          <c:orientation val="minMax"/>
        </c:scaling>
        <c:delete val="1"/>
        <c:axPos val="b"/>
        <c:numFmt formatCode="ge" sourceLinked="1"/>
        <c:majorTickMark val="none"/>
        <c:minorTickMark val="none"/>
        <c:tickLblPos val="none"/>
        <c:crossAx val="91019520"/>
        <c:crosses val="autoZero"/>
        <c:auto val="1"/>
        <c:lblOffset val="100"/>
        <c:baseTimeUnit val="years"/>
      </c:dateAx>
      <c:valAx>
        <c:axId val="910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387.46</c:v>
                </c:pt>
                <c:pt idx="1">
                  <c:v>363.63</c:v>
                </c:pt>
                <c:pt idx="2">
                  <c:v>408.65</c:v>
                </c:pt>
                <c:pt idx="3">
                  <c:v>411.54</c:v>
                </c:pt>
                <c:pt idx="4">
                  <c:v>348.06</c:v>
                </c:pt>
              </c:numCache>
            </c:numRef>
          </c:val>
          <c:extLst xmlns:c16r2="http://schemas.microsoft.com/office/drawing/2015/06/chart">
            <c:ext xmlns:c16="http://schemas.microsoft.com/office/drawing/2014/chart" uri="{C3380CC4-5D6E-409C-BE32-E72D297353CC}">
              <c16:uniqueId val="{00000000-0832-4145-8CFA-EADE776DA459}"/>
            </c:ext>
          </c:extLst>
        </c:ser>
        <c:dLbls>
          <c:showLegendKey val="0"/>
          <c:showVal val="0"/>
          <c:showCatName val="0"/>
          <c:showSerName val="0"/>
          <c:showPercent val="0"/>
          <c:showBubbleSize val="0"/>
        </c:dLbls>
        <c:gapWidth val="150"/>
        <c:axId val="91101440"/>
        <c:axId val="911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xmlns:c16r2="http://schemas.microsoft.com/office/drawing/2015/06/chart">
            <c:ext xmlns:c16="http://schemas.microsoft.com/office/drawing/2014/chart" uri="{C3380CC4-5D6E-409C-BE32-E72D297353CC}">
              <c16:uniqueId val="{00000001-0832-4145-8CFA-EADE776DA459}"/>
            </c:ext>
          </c:extLst>
        </c:ser>
        <c:dLbls>
          <c:showLegendKey val="0"/>
          <c:showVal val="0"/>
          <c:showCatName val="0"/>
          <c:showSerName val="0"/>
          <c:showPercent val="0"/>
          <c:showBubbleSize val="0"/>
        </c:dLbls>
        <c:marker val="1"/>
        <c:smooth val="0"/>
        <c:axId val="91101440"/>
        <c:axId val="91115904"/>
      </c:lineChart>
      <c:dateAx>
        <c:axId val="91101440"/>
        <c:scaling>
          <c:orientation val="minMax"/>
        </c:scaling>
        <c:delete val="1"/>
        <c:axPos val="b"/>
        <c:numFmt formatCode="ge" sourceLinked="1"/>
        <c:majorTickMark val="none"/>
        <c:minorTickMark val="none"/>
        <c:tickLblPos val="none"/>
        <c:crossAx val="91115904"/>
        <c:crosses val="autoZero"/>
        <c:auto val="1"/>
        <c:lblOffset val="100"/>
        <c:baseTimeUnit val="years"/>
      </c:dateAx>
      <c:valAx>
        <c:axId val="911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50630</v>
      </c>
      <c r="AM8" s="64"/>
      <c r="AN8" s="64"/>
      <c r="AO8" s="64"/>
      <c r="AP8" s="64"/>
      <c r="AQ8" s="64"/>
      <c r="AR8" s="64"/>
      <c r="AS8" s="64"/>
      <c r="AT8" s="63">
        <f>データ!S6</f>
        <v>698.31</v>
      </c>
      <c r="AU8" s="63"/>
      <c r="AV8" s="63"/>
      <c r="AW8" s="63"/>
      <c r="AX8" s="63"/>
      <c r="AY8" s="63"/>
      <c r="AZ8" s="63"/>
      <c r="BA8" s="63"/>
      <c r="BB8" s="63">
        <f>データ!T6</f>
        <v>72.5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3.14</v>
      </c>
      <c r="Q10" s="63"/>
      <c r="R10" s="63"/>
      <c r="S10" s="63"/>
      <c r="T10" s="63"/>
      <c r="U10" s="63"/>
      <c r="V10" s="63"/>
      <c r="W10" s="63">
        <f>データ!P6</f>
        <v>72.92</v>
      </c>
      <c r="X10" s="63"/>
      <c r="Y10" s="63"/>
      <c r="Z10" s="63"/>
      <c r="AA10" s="63"/>
      <c r="AB10" s="63"/>
      <c r="AC10" s="63"/>
      <c r="AD10" s="64">
        <f>データ!Q6</f>
        <v>2916</v>
      </c>
      <c r="AE10" s="64"/>
      <c r="AF10" s="64"/>
      <c r="AG10" s="64"/>
      <c r="AH10" s="64"/>
      <c r="AI10" s="64"/>
      <c r="AJ10" s="64"/>
      <c r="AK10" s="2"/>
      <c r="AL10" s="64">
        <f>データ!U6</f>
        <v>1577</v>
      </c>
      <c r="AM10" s="64"/>
      <c r="AN10" s="64"/>
      <c r="AO10" s="64"/>
      <c r="AP10" s="64"/>
      <c r="AQ10" s="64"/>
      <c r="AR10" s="64"/>
      <c r="AS10" s="64"/>
      <c r="AT10" s="63">
        <f>データ!V6</f>
        <v>0.67</v>
      </c>
      <c r="AU10" s="63"/>
      <c r="AV10" s="63"/>
      <c r="AW10" s="63"/>
      <c r="AX10" s="63"/>
      <c r="AY10" s="63"/>
      <c r="AZ10" s="63"/>
      <c r="BA10" s="63"/>
      <c r="BB10" s="63">
        <f>データ!W6</f>
        <v>2353.73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4</v>
      </c>
      <c r="G6" s="31">
        <f t="shared" si="3"/>
        <v>0</v>
      </c>
      <c r="H6" s="31" t="str">
        <f t="shared" si="3"/>
        <v>山口県　萩市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3.14</v>
      </c>
      <c r="P6" s="32">
        <f t="shared" si="3"/>
        <v>72.92</v>
      </c>
      <c r="Q6" s="32">
        <f t="shared" si="3"/>
        <v>2916</v>
      </c>
      <c r="R6" s="32">
        <f t="shared" si="3"/>
        <v>50630</v>
      </c>
      <c r="S6" s="32">
        <f t="shared" si="3"/>
        <v>698.31</v>
      </c>
      <c r="T6" s="32">
        <f t="shared" si="3"/>
        <v>72.5</v>
      </c>
      <c r="U6" s="32">
        <f t="shared" si="3"/>
        <v>1577</v>
      </c>
      <c r="V6" s="32">
        <f t="shared" si="3"/>
        <v>0.67</v>
      </c>
      <c r="W6" s="32">
        <f t="shared" si="3"/>
        <v>2353.73</v>
      </c>
      <c r="X6" s="33">
        <f>IF(X7="",NA(),X7)</f>
        <v>83.61</v>
      </c>
      <c r="Y6" s="33">
        <f t="shared" ref="Y6:AG6" si="4">IF(Y7="",NA(),Y7)</f>
        <v>87.1</v>
      </c>
      <c r="Z6" s="33">
        <f t="shared" si="4"/>
        <v>87.66</v>
      </c>
      <c r="AA6" s="33">
        <f t="shared" si="4"/>
        <v>99.73</v>
      </c>
      <c r="AB6" s="33">
        <f t="shared" si="4"/>
        <v>93.11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537.66999999999996</v>
      </c>
      <c r="BF6" s="33">
        <f t="shared" ref="BF6:BN6" si="7">IF(BF7="",NA(),BF7)</f>
        <v>503.7</v>
      </c>
      <c r="BG6" s="33">
        <f t="shared" si="7"/>
        <v>607.17999999999995</v>
      </c>
      <c r="BH6" s="33">
        <f t="shared" si="7"/>
        <v>551.44000000000005</v>
      </c>
      <c r="BI6" s="33">
        <f t="shared" si="7"/>
        <v>521.04</v>
      </c>
      <c r="BJ6" s="33">
        <f t="shared" si="7"/>
        <v>1835.56</v>
      </c>
      <c r="BK6" s="33">
        <f t="shared" si="7"/>
        <v>1716.82</v>
      </c>
      <c r="BL6" s="33">
        <f t="shared" si="7"/>
        <v>1554.05</v>
      </c>
      <c r="BM6" s="33">
        <f t="shared" si="7"/>
        <v>1671.86</v>
      </c>
      <c r="BN6" s="33">
        <f t="shared" si="7"/>
        <v>1673.47</v>
      </c>
      <c r="BO6" s="32" t="str">
        <f>IF(BO7="","",IF(BO7="-","【-】","【"&amp;SUBSTITUTE(TEXT(BO7,"#,##0.00"),"-","△")&amp;"】"))</f>
        <v>【1,457.06】</v>
      </c>
      <c r="BP6" s="33">
        <f>IF(BP7="",NA(),BP7)</f>
        <v>53.91</v>
      </c>
      <c r="BQ6" s="33">
        <f t="shared" ref="BQ6:BY6" si="8">IF(BQ7="",NA(),BQ7)</f>
        <v>54.91</v>
      </c>
      <c r="BR6" s="33">
        <f t="shared" si="8"/>
        <v>46.34</v>
      </c>
      <c r="BS6" s="33">
        <f t="shared" si="8"/>
        <v>41.29</v>
      </c>
      <c r="BT6" s="33">
        <f t="shared" si="8"/>
        <v>48.77</v>
      </c>
      <c r="BU6" s="33">
        <f t="shared" si="8"/>
        <v>52.89</v>
      </c>
      <c r="BV6" s="33">
        <f t="shared" si="8"/>
        <v>51.73</v>
      </c>
      <c r="BW6" s="33">
        <f t="shared" si="8"/>
        <v>53.01</v>
      </c>
      <c r="BX6" s="33">
        <f t="shared" si="8"/>
        <v>50.54</v>
      </c>
      <c r="BY6" s="33">
        <f t="shared" si="8"/>
        <v>49.22</v>
      </c>
      <c r="BZ6" s="32" t="str">
        <f>IF(BZ7="","",IF(BZ7="-","【-】","【"&amp;SUBSTITUTE(TEXT(BZ7,"#,##0.00"),"-","△")&amp;"】"))</f>
        <v>【64.73】</v>
      </c>
      <c r="CA6" s="33">
        <f>IF(CA7="",NA(),CA7)</f>
        <v>387.46</v>
      </c>
      <c r="CB6" s="33">
        <f t="shared" ref="CB6:CJ6" si="9">IF(CB7="",NA(),CB7)</f>
        <v>363.63</v>
      </c>
      <c r="CC6" s="33">
        <f t="shared" si="9"/>
        <v>408.65</v>
      </c>
      <c r="CD6" s="33">
        <f t="shared" si="9"/>
        <v>411.54</v>
      </c>
      <c r="CE6" s="33">
        <f t="shared" si="9"/>
        <v>348.06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31</v>
      </c>
      <c r="CM6" s="33">
        <f t="shared" ref="CM6:CU6" si="10">IF(CM7="",NA(),CM7)</f>
        <v>30.31</v>
      </c>
      <c r="CN6" s="33">
        <f t="shared" si="10"/>
        <v>25.85</v>
      </c>
      <c r="CO6" s="33">
        <f t="shared" si="10"/>
        <v>30.54</v>
      </c>
      <c r="CP6" s="33">
        <f t="shared" si="10"/>
        <v>29.62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88.22</v>
      </c>
      <c r="CX6" s="33">
        <f t="shared" ref="CX6:DF6" si="11">IF(CX7="",NA(),CX7)</f>
        <v>90.91</v>
      </c>
      <c r="CY6" s="33">
        <f t="shared" si="11"/>
        <v>90.7</v>
      </c>
      <c r="CZ6" s="33">
        <f t="shared" si="11"/>
        <v>90.51</v>
      </c>
      <c r="DA6" s="33">
        <f t="shared" si="11"/>
        <v>92.96</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0.85</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352047</v>
      </c>
      <c r="D7" s="35">
        <v>47</v>
      </c>
      <c r="E7" s="35">
        <v>17</v>
      </c>
      <c r="F7" s="35">
        <v>4</v>
      </c>
      <c r="G7" s="35">
        <v>0</v>
      </c>
      <c r="H7" s="35" t="s">
        <v>96</v>
      </c>
      <c r="I7" s="35" t="s">
        <v>97</v>
      </c>
      <c r="J7" s="35" t="s">
        <v>98</v>
      </c>
      <c r="K7" s="35" t="s">
        <v>99</v>
      </c>
      <c r="L7" s="35" t="s">
        <v>100</v>
      </c>
      <c r="M7" s="36" t="s">
        <v>101</v>
      </c>
      <c r="N7" s="36" t="s">
        <v>102</v>
      </c>
      <c r="O7" s="36">
        <v>3.14</v>
      </c>
      <c r="P7" s="36">
        <v>72.92</v>
      </c>
      <c r="Q7" s="36">
        <v>2916</v>
      </c>
      <c r="R7" s="36">
        <v>50630</v>
      </c>
      <c r="S7" s="36">
        <v>698.31</v>
      </c>
      <c r="T7" s="36">
        <v>72.5</v>
      </c>
      <c r="U7" s="36">
        <v>1577</v>
      </c>
      <c r="V7" s="36">
        <v>0.67</v>
      </c>
      <c r="W7" s="36">
        <v>2353.73</v>
      </c>
      <c r="X7" s="36">
        <v>83.61</v>
      </c>
      <c r="Y7" s="36">
        <v>87.1</v>
      </c>
      <c r="Z7" s="36">
        <v>87.66</v>
      </c>
      <c r="AA7" s="36">
        <v>99.73</v>
      </c>
      <c r="AB7" s="36">
        <v>93.11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537.66999999999996</v>
      </c>
      <c r="BF7" s="36">
        <v>503.7</v>
      </c>
      <c r="BG7" s="36">
        <v>607.17999999999995</v>
      </c>
      <c r="BH7" s="36">
        <v>551.44000000000005</v>
      </c>
      <c r="BI7" s="36">
        <v>521.04</v>
      </c>
      <c r="BJ7" s="36">
        <v>1835.56</v>
      </c>
      <c r="BK7" s="36">
        <v>1716.82</v>
      </c>
      <c r="BL7" s="36">
        <v>1554.05</v>
      </c>
      <c r="BM7" s="36">
        <v>1671.86</v>
      </c>
      <c r="BN7" s="36">
        <v>1673.47</v>
      </c>
      <c r="BO7" s="36">
        <v>1457.06</v>
      </c>
      <c r="BP7" s="36">
        <v>53.91</v>
      </c>
      <c r="BQ7" s="36">
        <v>54.91</v>
      </c>
      <c r="BR7" s="36">
        <v>46.34</v>
      </c>
      <c r="BS7" s="36">
        <v>41.29</v>
      </c>
      <c r="BT7" s="36">
        <v>48.77</v>
      </c>
      <c r="BU7" s="36">
        <v>52.89</v>
      </c>
      <c r="BV7" s="36">
        <v>51.73</v>
      </c>
      <c r="BW7" s="36">
        <v>53.01</v>
      </c>
      <c r="BX7" s="36">
        <v>50.54</v>
      </c>
      <c r="BY7" s="36">
        <v>49.22</v>
      </c>
      <c r="BZ7" s="36">
        <v>64.73</v>
      </c>
      <c r="CA7" s="36">
        <v>387.46</v>
      </c>
      <c r="CB7" s="36">
        <v>363.63</v>
      </c>
      <c r="CC7" s="36">
        <v>408.65</v>
      </c>
      <c r="CD7" s="36">
        <v>411.54</v>
      </c>
      <c r="CE7" s="36">
        <v>348.06</v>
      </c>
      <c r="CF7" s="36">
        <v>300.52</v>
      </c>
      <c r="CG7" s="36">
        <v>310.47000000000003</v>
      </c>
      <c r="CH7" s="36">
        <v>299.39</v>
      </c>
      <c r="CI7" s="36">
        <v>320.36</v>
      </c>
      <c r="CJ7" s="36">
        <v>332.02</v>
      </c>
      <c r="CK7" s="36">
        <v>250.25</v>
      </c>
      <c r="CL7" s="36">
        <v>31</v>
      </c>
      <c r="CM7" s="36">
        <v>30.31</v>
      </c>
      <c r="CN7" s="36">
        <v>25.85</v>
      </c>
      <c r="CO7" s="36">
        <v>30.54</v>
      </c>
      <c r="CP7" s="36">
        <v>29.62</v>
      </c>
      <c r="CQ7" s="36">
        <v>36.799999999999997</v>
      </c>
      <c r="CR7" s="36">
        <v>36.67</v>
      </c>
      <c r="CS7" s="36">
        <v>36.200000000000003</v>
      </c>
      <c r="CT7" s="36">
        <v>34.74</v>
      </c>
      <c r="CU7" s="36">
        <v>36.65</v>
      </c>
      <c r="CV7" s="36">
        <v>40.31</v>
      </c>
      <c r="CW7" s="36">
        <v>88.22</v>
      </c>
      <c r="CX7" s="36">
        <v>90.91</v>
      </c>
      <c r="CY7" s="36">
        <v>90.7</v>
      </c>
      <c r="CZ7" s="36">
        <v>90.51</v>
      </c>
      <c r="DA7" s="36">
        <v>92.96</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0.85</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2017-02-13T08:07:50Z</cp:lastPrinted>
  <dcterms:created xsi:type="dcterms:W3CDTF">2017-02-08T03:04:04Z</dcterms:created>
  <dcterms:modified xsi:type="dcterms:W3CDTF">2017-02-21T02:16:05Z</dcterms:modified>
  <cp:category/>
</cp:coreProperties>
</file>