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<sst xmlns="http://schemas.openxmlformats.org/spreadsheetml/2006/main" count="221" uniqueCount="111">
  <si>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</si>
  <si>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</si>
  <si>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</si>
  <si>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</si>
  <si>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</si>
  <si>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</si>
  <si>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</si>
  <si>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</si>
  <si>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</si>
  <si>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</si>
  <si>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</si>
  <si>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</si>
  <si>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</si>
  <si>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</si>
  <si>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</si>
  <si>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</si>
  <si>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</si>
  <si>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</si>
  <si>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</si>
  <si>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</si>
  <si>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</si>
  <si>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</si>
  <si>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</si>
  <si>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</si>
  <si>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</si>
  <si>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</si>
  <si>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</si>
  <si>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</si>
  <si>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</si>
  <si>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</si>
  <si>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</si>
  <si>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</si>
  <si>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</si>
  <si>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</si>
  <si>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</si>
  <si>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</si>
  <si>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</si>
  <si>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</si>
  <si>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</si>
  <si>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</si>
  <si>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</si>
  <si>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</si>
  <si>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</si>
  <si>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</si>
  <si>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</si>
  <si>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</si>
  <si>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</si>
  <si>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</si>
  <si>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</si>
  <si>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</si>
  <si>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</si>
  <si>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</si>
  <si>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</si>
  <si>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</si>
  <si>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</si>
  <si>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</si>
  <si>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</si>
  <si>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</si>
  <si>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</si>
  <si>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</si>
  <si>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</si>
  <si>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</si>
  <si>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</si>
  <si>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</si>
  <si>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</si>
  <si>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</si>
  <si>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</si>
  <si>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</si>
  <si>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</si>
  <si>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</si>
  <si>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</si>
  <si>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</si>
  <si>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</si>
  <si>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</si>
  <si>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</si>
  <si>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</si>
  <si>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</si>
  <si>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</si>
  <si>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</si>
  <si>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</si>
  <si>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</si>
  <si>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</si>
  <si>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</si>
  <si>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</si>
  <si>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</si>
  <si>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</si>
  <si>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</si>
  <si>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</si>
  <si>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</si>
  <si>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</si>
  <si>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</si>
  <si>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</si>
  <si>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</si>
  <si>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</si>
  <si>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</si>
  <si>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</si>
  <si>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</si>
  <si>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</si>
  <si>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</si>
  <si>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</si>
  <si>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</si>
  <si>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</si>
  <si>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</si>
  <si>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</si>
  <si>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</si>
  <si>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</si>
  <si>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</si>
  <si>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</si>
  <si>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4"/>
  </si>
  <si>
    <t>　平成32年度からの公営企業会計への移行を進めるとともに、公営企業会計に基づく経営状況の把握に努めたうえで、使用料収入の見通し及び見直しについても検討する。
　今後、下水道施設の老朽化が進み、施設管理に必要な経費が増大してくることが予測される。ストックマネジメントの考え方に基づき、下水道施設全体を対象に計画的かつ効率的に管理していく必要がある。</t>
  </si>
  <si>
    <t>　収益的収支比率については、概ね70％前後で推移している。また、経費回収率は一段と低い40％強で推移しており、類似団体と30％近い開きがある。料金収入や一般会計繰入金で地方債償還金を含めた総費用をまかないきれない状況が続いている。
　これは、近年、雨水事業を優先的に実施しているため、汚水処理区域の拡大がなかなか進まず、加えて、行政人口の減少に伴い、平成27年度は初めて処理区域内人口が減少に転じたことも影響をしている。
　毎年度の起債額は、当該年度の元金償還額を上回らないよう制限し、起債残高の圧縮に努めていることから、企業債残高対策事業規模比率は減少傾向にある。ただし、類似団体とは依然大きな開きがあるため、引き続き着実に起債残高の圧縮に努めていく必要がある。　
　汚水処理原価については、類似団体の約２倍となっていることから、一層の投資の効率化や維持管理費の削減に努める必要がある。
　施設利用率については、有収水量の伸びが鈍いことから、向上が見られていない状況である。
　水洗化率については、類似団体よりも高水準にあるが、さらなる向上を目指し取り組んでいく必要がある。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</si>
</sst>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36704"/>
        <c:axId val="85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2536704"/>
        <c:axId val="85463424"/>
      </c:lineChart>
      <c:dateAx>
        <c:axId val="82536704"/>
        <c:scaling>
          <c:orientation val="minMax"/>
        </c:scaling>
        <c:delete val="1"/>
        <c:axPos val="b"/>
        <c:numFmt formatCode="ge" sourceLinked="1"/>
        <c:majorTickMark val="none"/>
        <c:minorTickMark val="none"/>
        <c:tickLblPos val="none"/>
        <c:crossAx val="85463424"/>
        <c:crosses val="autoZero"/>
        <c:auto val="1"/>
        <c:lblOffset val="100"/>
        <c:baseTimeUnit val="years"/>
      </c:dateAx>
      <c:valAx>
        <c:axId val="85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51.44</c:v>
                </c:pt>
                <c:pt idx="1">
                  <c:v>56.24</c:v>
                </c:pt>
                <c:pt idx="2">
                  <c:v>58.77</c:v>
                </c:pt>
                <c:pt idx="3">
                  <c:v>58.83</c:v>
                </c:pt>
                <c:pt idx="4">
                  <c:v>58.81</c:v>
                </c:pt>
              </c:numCache>
            </c:numRef>
          </c:val>
        </c:ser>
        <c:dLbls>
          <c:showLegendKey val="0"/>
          <c:showVal val="0"/>
          <c:showCatName val="0"/>
          <c:showSerName val="0"/>
          <c:showPercent val="0"/>
          <c:showBubbleSize val="0"/>
        </c:dLbls>
        <c:gapWidth val="150"/>
        <c:axId val="85752448"/>
        <c:axId val="85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5752448"/>
        <c:axId val="85762816"/>
      </c:lineChart>
      <c:dateAx>
        <c:axId val="85752448"/>
        <c:scaling>
          <c:orientation val="minMax"/>
        </c:scaling>
        <c:delete val="1"/>
        <c:axPos val="b"/>
        <c:numFmt formatCode="ge" sourceLinked="1"/>
        <c:majorTickMark val="none"/>
        <c:minorTickMark val="none"/>
        <c:tickLblPos val="none"/>
        <c:crossAx val="85762816"/>
        <c:crosses val="autoZero"/>
        <c:auto val="1"/>
        <c:lblOffset val="100"/>
        <c:baseTimeUnit val="years"/>
      </c:dateAx>
      <c:valAx>
        <c:axId val="85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85.11</c:v>
                </c:pt>
                <c:pt idx="1">
                  <c:v>88.29</c:v>
                </c:pt>
                <c:pt idx="2">
                  <c:v>89.41</c:v>
                </c:pt>
                <c:pt idx="3">
                  <c:v>89.55</c:v>
                </c:pt>
                <c:pt idx="4">
                  <c:v>89.96</c:v>
                </c:pt>
              </c:numCache>
            </c:numRef>
          </c:val>
        </c:ser>
        <c:dLbls>
          <c:showLegendKey val="0"/>
          <c:showVal val="0"/>
          <c:showCatName val="0"/>
          <c:showSerName val="0"/>
          <c:showPercent val="0"/>
          <c:showBubbleSize val="0"/>
        </c:dLbls>
        <c:gapWidth val="150"/>
        <c:axId val="85780736"/>
        <c:axId val="85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5780736"/>
        <c:axId val="85873024"/>
      </c:lineChart>
      <c:dateAx>
        <c:axId val="85780736"/>
        <c:scaling>
          <c:orientation val="minMax"/>
        </c:scaling>
        <c:delete val="1"/>
        <c:axPos val="b"/>
        <c:numFmt formatCode="ge" sourceLinked="1"/>
        <c:majorTickMark val="none"/>
        <c:minorTickMark val="none"/>
        <c:tickLblPos val="none"/>
        <c:crossAx val="85873024"/>
        <c:crosses val="autoZero"/>
        <c:auto val="1"/>
        <c:lblOffset val="100"/>
        <c:baseTimeUnit val="years"/>
      </c:dateAx>
      <c:valAx>
        <c:axId val="85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72.03</c:v>
                </c:pt>
                <c:pt idx="1">
                  <c:v>72.290000000000006</c:v>
                </c:pt>
                <c:pt idx="2">
                  <c:v>58.28</c:v>
                </c:pt>
                <c:pt idx="3">
                  <c:v>68.16</c:v>
                </c:pt>
                <c:pt idx="4">
                  <c:v>68.739999999999995</c:v>
                </c:pt>
              </c:numCache>
            </c:numRef>
          </c:val>
        </c:ser>
        <c:dLbls>
          <c:showLegendKey val="0"/>
          <c:showVal val="0"/>
          <c:showCatName val="0"/>
          <c:showSerName val="0"/>
          <c:showPercent val="0"/>
          <c:showBubbleSize val="0"/>
        </c:dLbls>
        <c:gapWidth val="150"/>
        <c:axId val="85514880"/>
        <c:axId val="853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14880"/>
        <c:axId val="85328256"/>
      </c:lineChart>
      <c:dateAx>
        <c:axId val="85514880"/>
        <c:scaling>
          <c:orientation val="minMax"/>
        </c:scaling>
        <c:delete val="1"/>
        <c:axPos val="b"/>
        <c:numFmt formatCode="ge" sourceLinked="1"/>
        <c:majorTickMark val="none"/>
        <c:minorTickMark val="none"/>
        <c:tickLblPos val="none"/>
        <c:crossAx val="85328256"/>
        <c:crosses val="autoZero"/>
        <c:auto val="1"/>
        <c:lblOffset val="100"/>
        <c:baseTimeUnit val="years"/>
      </c:dateAx>
      <c:valAx>
        <c:axId val="853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58080"/>
        <c:axId val="85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58080"/>
        <c:axId val="85360000"/>
      </c:lineChart>
      <c:dateAx>
        <c:axId val="85358080"/>
        <c:scaling>
          <c:orientation val="minMax"/>
        </c:scaling>
        <c:delete val="1"/>
        <c:axPos val="b"/>
        <c:numFmt formatCode="ge" sourceLinked="1"/>
        <c:majorTickMark val="none"/>
        <c:minorTickMark val="none"/>
        <c:tickLblPos val="none"/>
        <c:crossAx val="85360000"/>
        <c:crosses val="autoZero"/>
        <c:auto val="1"/>
        <c:lblOffset val="100"/>
        <c:baseTimeUnit val="years"/>
      </c:dateAx>
      <c:valAx>
        <c:axId val="85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00064"/>
        <c:axId val="858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00064"/>
        <c:axId val="85801984"/>
      </c:lineChart>
      <c:dateAx>
        <c:axId val="85800064"/>
        <c:scaling>
          <c:orientation val="minMax"/>
        </c:scaling>
        <c:delete val="1"/>
        <c:axPos val="b"/>
        <c:numFmt formatCode="ge" sourceLinked="1"/>
        <c:majorTickMark val="none"/>
        <c:minorTickMark val="none"/>
        <c:tickLblPos val="none"/>
        <c:crossAx val="85801984"/>
        <c:crosses val="autoZero"/>
        <c:auto val="1"/>
        <c:lblOffset val="100"/>
        <c:baseTimeUnit val="years"/>
      </c:dateAx>
      <c:valAx>
        <c:axId val="85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41024"/>
        <c:axId val="85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41024"/>
        <c:axId val="85842944"/>
      </c:lineChart>
      <c:dateAx>
        <c:axId val="85841024"/>
        <c:scaling>
          <c:orientation val="minMax"/>
        </c:scaling>
        <c:delete val="1"/>
        <c:axPos val="b"/>
        <c:numFmt formatCode="ge" sourceLinked="1"/>
        <c:majorTickMark val="none"/>
        <c:minorTickMark val="none"/>
        <c:tickLblPos val="none"/>
        <c:crossAx val="85842944"/>
        <c:crosses val="autoZero"/>
        <c:auto val="1"/>
        <c:lblOffset val="100"/>
        <c:baseTimeUnit val="years"/>
      </c:dateAx>
      <c:valAx>
        <c:axId val="85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45728"/>
        <c:axId val="855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45728"/>
        <c:axId val="85547648"/>
      </c:lineChart>
      <c:dateAx>
        <c:axId val="85545728"/>
        <c:scaling>
          <c:orientation val="minMax"/>
        </c:scaling>
        <c:delete val="1"/>
        <c:axPos val="b"/>
        <c:numFmt formatCode="ge" sourceLinked="1"/>
        <c:majorTickMark val="none"/>
        <c:minorTickMark val="none"/>
        <c:tickLblPos val="none"/>
        <c:crossAx val="85547648"/>
        <c:crosses val="autoZero"/>
        <c:auto val="1"/>
        <c:lblOffset val="100"/>
        <c:baseTimeUnit val="years"/>
      </c:dateAx>
      <c:valAx>
        <c:axId val="85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2618.4899999999998</c:v>
                </c:pt>
                <c:pt idx="1">
                  <c:v>2463.1</c:v>
                </c:pt>
                <c:pt idx="2">
                  <c:v>2282.9699999999998</c:v>
                </c:pt>
                <c:pt idx="3">
                  <c:v>2206.48</c:v>
                </c:pt>
                <c:pt idx="4">
                  <c:v>2067.71</c:v>
                </c:pt>
              </c:numCache>
            </c:numRef>
          </c:val>
        </c:ser>
        <c:dLbls>
          <c:showLegendKey val="0"/>
          <c:showVal val="0"/>
          <c:showCatName val="0"/>
          <c:showSerName val="0"/>
          <c:showPercent val="0"/>
          <c:showBubbleSize val="0"/>
        </c:dLbls>
        <c:gapWidth val="150"/>
        <c:axId val="85586304"/>
        <c:axId val="855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5586304"/>
        <c:axId val="85588224"/>
      </c:lineChart>
      <c:dateAx>
        <c:axId val="85586304"/>
        <c:scaling>
          <c:orientation val="minMax"/>
        </c:scaling>
        <c:delete val="1"/>
        <c:axPos val="b"/>
        <c:numFmt formatCode="ge" sourceLinked="1"/>
        <c:majorTickMark val="none"/>
        <c:minorTickMark val="none"/>
        <c:tickLblPos val="none"/>
        <c:crossAx val="85588224"/>
        <c:crosses val="autoZero"/>
        <c:auto val="1"/>
        <c:lblOffset val="100"/>
        <c:baseTimeUnit val="years"/>
      </c:dateAx>
      <c:valAx>
        <c:axId val="85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41.67</c:v>
                </c:pt>
                <c:pt idx="1">
                  <c:v>42.8</c:v>
                </c:pt>
                <c:pt idx="2">
                  <c:v>40.950000000000003</c:v>
                </c:pt>
                <c:pt idx="3">
                  <c:v>41.49</c:v>
                </c:pt>
                <c:pt idx="4">
                  <c:v>42.5</c:v>
                </c:pt>
              </c:numCache>
            </c:numRef>
          </c:val>
        </c:ser>
        <c:dLbls>
          <c:showLegendKey val="0"/>
          <c:showVal val="0"/>
          <c:showCatName val="0"/>
          <c:showSerName val="0"/>
          <c:showPercent val="0"/>
          <c:showBubbleSize val="0"/>
        </c:dLbls>
        <c:gapWidth val="150"/>
        <c:axId val="85626880"/>
        <c:axId val="856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5626880"/>
        <c:axId val="85628800"/>
      </c:lineChart>
      <c:dateAx>
        <c:axId val="85626880"/>
        <c:scaling>
          <c:orientation val="minMax"/>
        </c:scaling>
        <c:delete val="1"/>
        <c:axPos val="b"/>
        <c:numFmt formatCode="ge" sourceLinked="1"/>
        <c:majorTickMark val="none"/>
        <c:minorTickMark val="none"/>
        <c:tickLblPos val="none"/>
        <c:crossAx val="85628800"/>
        <c:crosses val="autoZero"/>
        <c:auto val="1"/>
        <c:lblOffset val="100"/>
        <c:baseTimeUnit val="years"/>
      </c:dateAx>
      <c:valAx>
        <c:axId val="85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403.83</c:v>
                </c:pt>
                <c:pt idx="1">
                  <c:v>395.08</c:v>
                </c:pt>
                <c:pt idx="2">
                  <c:v>416.84</c:v>
                </c:pt>
                <c:pt idx="3">
                  <c:v>420.34</c:v>
                </c:pt>
                <c:pt idx="4">
                  <c:v>415.16</c:v>
                </c:pt>
              </c:numCache>
            </c:numRef>
          </c:val>
        </c:ser>
        <c:dLbls>
          <c:showLegendKey val="0"/>
          <c:showVal val="0"/>
          <c:showCatName val="0"/>
          <c:showSerName val="0"/>
          <c:showPercent val="0"/>
          <c:showBubbleSize val="0"/>
        </c:dLbls>
        <c:gapWidth val="150"/>
        <c:axId val="85728256"/>
        <c:axId val="85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5728256"/>
        <c:axId val="85730432"/>
      </c:lineChart>
      <c:dateAx>
        <c:axId val="85728256"/>
        <c:scaling>
          <c:orientation val="minMax"/>
        </c:scaling>
        <c:delete val="1"/>
        <c:axPos val="b"/>
        <c:numFmt formatCode="ge" sourceLinked="1"/>
        <c:majorTickMark val="none"/>
        <c:minorTickMark val="none"/>
        <c:tickLblPos val="none"/>
        <c:crossAx val="85730432"/>
        <c:crosses val="autoZero"/>
        <c:auto val="1"/>
        <c:lblOffset val="100"/>
        <c:baseTimeUnit val="years"/>
      </c:dateAx>
      <c:valAx>
        <c:axId val="85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柳井市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33338</v>
      </c>
      <c r="AM8" s="47"/>
      <c r="AN8" s="47"/>
      <c r="AO8" s="47"/>
      <c r="AP8" s="47"/>
      <c r="AQ8" s="47"/>
      <c r="AR8" s="47"/>
      <c r="AS8" s="47"/>
      <c r="AT8" s="43">
        <f>データ!S6</f>
        <v>140.05000000000001</v>
      </c>
      <c r="AU8" s="43"/>
      <c r="AV8" s="43"/>
      <c r="AW8" s="43"/>
      <c r="AX8" s="43"/>
      <c r="AY8" s="43"/>
      <c r="AZ8" s="43"/>
      <c r="BA8" s="43"/>
      <c r="BB8" s="43">
        <f>データ!T6</f>
        <v>238.04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23.19</v>
      </c>
      <c r="Q10" s="43"/>
      <c r="R10" s="43"/>
      <c r="S10" s="43"/>
      <c r="T10" s="43"/>
      <c r="U10" s="43"/>
      <c r="V10" s="43"/>
      <c r="W10" s="43">
        <f>データ!P6</f>
        <v>89.61</v>
      </c>
      <c r="X10" s="43"/>
      <c r="Y10" s="43"/>
      <c r="Z10" s="43"/>
      <c r="AA10" s="43"/>
      <c r="AB10" s="43"/>
      <c r="AC10" s="43"/>
      <c r="AD10" s="47">
        <f>データ!Q6</f>
        <v>3132</v>
      </c>
      <c r="AE10" s="47"/>
      <c r="AF10" s="47"/>
      <c r="AG10" s="47"/>
      <c r="AH10" s="47"/>
      <c r="AI10" s="47"/>
      <c r="AJ10" s="47"/>
      <c r="AK10" s="2"/>
      <c r="AL10" s="47">
        <f>データ!U6</f>
        <v>7697</v>
      </c>
      <c r="AM10" s="47"/>
      <c r="AN10" s="47"/>
      <c r="AO10" s="47"/>
      <c r="AP10" s="47"/>
      <c r="AQ10" s="47"/>
      <c r="AR10" s="47"/>
      <c r="AS10" s="47"/>
      <c r="AT10" s="43">
        <f>データ!V6</f>
        <v>2.4</v>
      </c>
      <c r="AU10" s="43"/>
      <c r="AV10" s="43"/>
      <c r="AW10" s="43"/>
      <c r="AX10" s="43"/>
      <c r="AY10" s="43"/>
      <c r="AZ10" s="43"/>
      <c r="BA10" s="43"/>
      <c r="BB10" s="43">
        <f>データ!W6</f>
        <v>3207.08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352128</v>
      </c>
      <c r="D6" s="31">
        <f t="shared" si="3"/>
        <v>47</v>
      </c>
      <c r="E6" s="31">
        <f t="shared" si="3"/>
        <v>17</v>
      </c>
      <c r="F6" s="31">
        <f t="shared" si="3"/>
        <v>1</v>
      </c>
      <c r="G6" s="31">
        <f t="shared" si="3"/>
        <v>0</v>
      </c>
      <c r="H6" s="31" t="str">
        <f t="shared" si="3"/>
        <v>山口県　柳井市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23.19</v>
      </c>
      <c r="P6" s="32">
        <f t="shared" si="3"/>
        <v>89.61</v>
      </c>
      <c r="Q6" s="32">
        <f t="shared" si="3"/>
        <v>3132</v>
      </c>
      <c r="R6" s="32">
        <f t="shared" si="3"/>
        <v>33338</v>
      </c>
      <c r="S6" s="32">
        <f t="shared" si="3"/>
        <v>140.05000000000001</v>
      </c>
      <c r="T6" s="32">
        <f t="shared" si="3"/>
        <v>238.04</v>
      </c>
      <c r="U6" s="32">
        <f t="shared" si="3"/>
        <v>7697</v>
      </c>
      <c r="V6" s="32">
        <f t="shared" si="3"/>
        <v>2.4</v>
      </c>
      <c r="W6" s="32">
        <f t="shared" si="3"/>
        <v>3207.08</v>
      </c>
      <c r="X6" s="33">
        <f>IF(X7="",NA(),X7)</f>
        <v>72.03</v>
      </c>
      <c r="Y6" s="33">
        <f t="shared" ref="Y6:AG6" si="4">IF(Y7="",NA(),Y7)</f>
        <v>72.290000000000006</v>
      </c>
      <c r="Z6" s="33">
        <f t="shared" si="4"/>
        <v>58.28</v>
      </c>
      <c r="AA6" s="33">
        <f t="shared" si="4"/>
        <v>68.16</v>
      </c>
      <c r="AB6" s="33">
        <f t="shared" si="4"/>
        <v>68.739999999999995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2618.4899999999998</v>
      </c>
      <c r="BF6" s="33">
        <f t="shared" ref="BF6:BN6" si="7">IF(BF7="",NA(),BF7)</f>
        <v>2463.1</v>
      </c>
      <c r="BG6" s="33">
        <f t="shared" si="7"/>
        <v>2282.9699999999998</v>
      </c>
      <c r="BH6" s="33">
        <f t="shared" si="7"/>
        <v>2206.48</v>
      </c>
      <c r="BI6" s="33">
        <f t="shared" si="7"/>
        <v>2067.71</v>
      </c>
      <c r="BJ6" s="33">
        <f t="shared" si="7"/>
        <v>1334.01</v>
      </c>
      <c r="BK6" s="33">
        <f t="shared" si="7"/>
        <v>1273.52</v>
      </c>
      <c r="BL6" s="33">
        <f t="shared" si="7"/>
        <v>1209.95</v>
      </c>
      <c r="BM6" s="33">
        <f t="shared" si="7"/>
        <v>1136.5</v>
      </c>
      <c r="BN6" s="33">
        <f t="shared" si="7"/>
        <v>1118.56</v>
      </c>
      <c r="BO6" s="32" t="str">
        <f>IF(BO7="","",IF(BO7="-","【-】","【"&amp;SUBSTITUTE(TEXT(BO7,"#,##0.00"),"-","△")&amp;"】"))</f>
        <v>【763.62】</v>
      </c>
      <c r="BP6" s="33">
        <f>IF(BP7="",NA(),BP7)</f>
        <v>41.67</v>
      </c>
      <c r="BQ6" s="33">
        <f t="shared" ref="BQ6:BY6" si="8">IF(BQ7="",NA(),BQ7)</f>
        <v>42.8</v>
      </c>
      <c r="BR6" s="33">
        <f t="shared" si="8"/>
        <v>40.950000000000003</v>
      </c>
      <c r="BS6" s="33">
        <f t="shared" si="8"/>
        <v>41.49</v>
      </c>
      <c r="BT6" s="33">
        <f t="shared" si="8"/>
        <v>42.5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403.83</v>
      </c>
      <c r="CB6" s="33">
        <f t="shared" ref="CB6:CJ6" si="9">IF(CB7="",NA(),CB7)</f>
        <v>395.08</v>
      </c>
      <c r="CC6" s="33">
        <f t="shared" si="9"/>
        <v>416.84</v>
      </c>
      <c r="CD6" s="33">
        <f t="shared" si="9"/>
        <v>420.34</v>
      </c>
      <c r="CE6" s="33">
        <f t="shared" si="9"/>
        <v>415.16</v>
      </c>
      <c r="CF6" s="33">
        <f t="shared" si="9"/>
        <v>224.83</v>
      </c>
      <c r="CG6" s="33">
        <f t="shared" si="9"/>
        <v>224.94</v>
      </c>
      <c r="CH6" s="33">
        <f t="shared" si="9"/>
        <v>220.67</v>
      </c>
      <c r="CI6" s="33">
        <f t="shared" si="9"/>
        <v>217.82</v>
      </c>
      <c r="CJ6" s="33">
        <f t="shared" si="9"/>
        <v>215.28</v>
      </c>
      <c r="CK6" s="32" t="str">
        <f>IF(CK7="","",IF(CK7="-","【-】","【"&amp;SUBSTITUTE(TEXT(CK7,"#,##0.00"),"-","△")&amp;"】"))</f>
        <v>【139.70】</v>
      </c>
      <c r="CL6" s="33">
        <f>IF(CL7="",NA(),CL7)</f>
        <v>51.44</v>
      </c>
      <c r="CM6" s="33">
        <f t="shared" ref="CM6:CU6" si="10">IF(CM7="",NA(),CM7)</f>
        <v>56.24</v>
      </c>
      <c r="CN6" s="33">
        <f t="shared" si="10"/>
        <v>58.77</v>
      </c>
      <c r="CO6" s="33">
        <f t="shared" si="10"/>
        <v>58.83</v>
      </c>
      <c r="CP6" s="33">
        <f t="shared" si="10"/>
        <v>58.81</v>
      </c>
      <c r="CQ6" s="33">
        <f t="shared" si="10"/>
        <v>53.79</v>
      </c>
      <c r="CR6" s="33">
        <f t="shared" si="10"/>
        <v>55.41</v>
      </c>
      <c r="CS6" s="33">
        <f t="shared" si="10"/>
        <v>55.81</v>
      </c>
      <c r="CT6" s="33">
        <f t="shared" si="10"/>
        <v>54.44</v>
      </c>
      <c r="CU6" s="33">
        <f t="shared" si="10"/>
        <v>54.67</v>
      </c>
      <c r="CV6" s="32" t="str">
        <f>IF(CV7="","",IF(CV7="-","【-】","【"&amp;SUBSTITUTE(TEXT(CV7,"#,##0.00"),"-","△")&amp;"】"))</f>
        <v>【60.01】</v>
      </c>
      <c r="CW6" s="33">
        <f>IF(CW7="",NA(),CW7)</f>
        <v>85.11</v>
      </c>
      <c r="CX6" s="33">
        <f t="shared" ref="CX6:DF6" si="11">IF(CX7="",NA(),CX7)</f>
        <v>88.29</v>
      </c>
      <c r="CY6" s="33">
        <f t="shared" si="11"/>
        <v>89.41</v>
      </c>
      <c r="CZ6" s="33">
        <f t="shared" si="11"/>
        <v>89.55</v>
      </c>
      <c r="DA6" s="33">
        <f t="shared" si="11"/>
        <v>89.96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352128</v>
      </c>
      <c r="D7" s="35">
        <v>47</v>
      </c>
      <c r="E7" s="35">
        <v>17</v>
      </c>
      <c r="F7" s="35">
        <v>1</v>
      </c>
      <c r="G7" s="35">
        <v>0</v>
      </c>
      <c r="H7" s="35" t="s">
        <v>96</v>
      </c>
      <c r="I7" s="35" t="s">
        <v>97</v>
      </c>
      <c r="J7" s="35" t="s">
        <v>98</v>
      </c>
      <c r="K7" s="35" t="s">
        <v>99</v>
      </c>
      <c r="L7" s="35" t="s">
        <v>100</v>
      </c>
      <c r="M7" s="36" t="s">
        <v>101</v>
      </c>
      <c r="N7" s="36" t="s">
        <v>102</v>
      </c>
      <c r="O7" s="36">
        <v>23.19</v>
      </c>
      <c r="P7" s="36">
        <v>89.61</v>
      </c>
      <c r="Q7" s="36">
        <v>3132</v>
      </c>
      <c r="R7" s="36">
        <v>33338</v>
      </c>
      <c r="S7" s="36">
        <v>140.05000000000001</v>
      </c>
      <c r="T7" s="36">
        <v>238.04</v>
      </c>
      <c r="U7" s="36">
        <v>7697</v>
      </c>
      <c r="V7" s="36">
        <v>2.4</v>
      </c>
      <c r="W7" s="36">
        <v>3207.08</v>
      </c>
      <c r="X7" s="36">
        <v>72.03</v>
      </c>
      <c r="Y7" s="36">
        <v>72.290000000000006</v>
      </c>
      <c r="Z7" s="36">
        <v>58.28</v>
      </c>
      <c r="AA7" s="36">
        <v>68.16</v>
      </c>
      <c r="AB7" s="36">
        <v>68.739999999999995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2618.4899999999998</v>
      </c>
      <c r="BF7" s="36">
        <v>2463.1</v>
      </c>
      <c r="BG7" s="36">
        <v>2282.9699999999998</v>
      </c>
      <c r="BH7" s="36">
        <v>2206.48</v>
      </c>
      <c r="BI7" s="36">
        <v>2067.71</v>
      </c>
      <c r="BJ7" s="36">
        <v>1334.01</v>
      </c>
      <c r="BK7" s="36">
        <v>1273.52</v>
      </c>
      <c r="BL7" s="36">
        <v>1209.95</v>
      </c>
      <c r="BM7" s="36">
        <v>1136.5</v>
      </c>
      <c r="BN7" s="36">
        <v>1118.56</v>
      </c>
      <c r="BO7" s="36">
        <v>763.62</v>
      </c>
      <c r="BP7" s="36">
        <v>41.67</v>
      </c>
      <c r="BQ7" s="36">
        <v>42.8</v>
      </c>
      <c r="BR7" s="36">
        <v>40.950000000000003</v>
      </c>
      <c r="BS7" s="36">
        <v>41.49</v>
      </c>
      <c r="BT7" s="36">
        <v>42.5</v>
      </c>
      <c r="BU7" s="36">
        <v>67.14</v>
      </c>
      <c r="BV7" s="36">
        <v>67.849999999999994</v>
      </c>
      <c r="BW7" s="36">
        <v>69.48</v>
      </c>
      <c r="BX7" s="36">
        <v>71.650000000000006</v>
      </c>
      <c r="BY7" s="36">
        <v>72.33</v>
      </c>
      <c r="BZ7" s="36">
        <v>98.53</v>
      </c>
      <c r="CA7" s="36">
        <v>403.83</v>
      </c>
      <c r="CB7" s="36">
        <v>395.08</v>
      </c>
      <c r="CC7" s="36">
        <v>416.84</v>
      </c>
      <c r="CD7" s="36">
        <v>420.34</v>
      </c>
      <c r="CE7" s="36">
        <v>415.16</v>
      </c>
      <c r="CF7" s="36">
        <v>224.83</v>
      </c>
      <c r="CG7" s="36">
        <v>224.94</v>
      </c>
      <c r="CH7" s="36">
        <v>220.67</v>
      </c>
      <c r="CI7" s="36">
        <v>217.82</v>
      </c>
      <c r="CJ7" s="36">
        <v>215.28</v>
      </c>
      <c r="CK7" s="36">
        <v>139.69999999999999</v>
      </c>
      <c r="CL7" s="36">
        <v>51.44</v>
      </c>
      <c r="CM7" s="36">
        <v>56.24</v>
      </c>
      <c r="CN7" s="36">
        <v>58.77</v>
      </c>
      <c r="CO7" s="36">
        <v>58.83</v>
      </c>
      <c r="CP7" s="36">
        <v>58.81</v>
      </c>
      <c r="CQ7" s="36">
        <v>53.79</v>
      </c>
      <c r="CR7" s="36">
        <v>55.41</v>
      </c>
      <c r="CS7" s="36">
        <v>55.81</v>
      </c>
      <c r="CT7" s="36">
        <v>54.44</v>
      </c>
      <c r="CU7" s="36">
        <v>54.67</v>
      </c>
      <c r="CV7" s="36">
        <v>60.01</v>
      </c>
      <c r="CW7" s="36">
        <v>85.11</v>
      </c>
      <c r="CX7" s="36">
        <v>88.29</v>
      </c>
      <c r="CY7" s="36">
        <v>89.41</v>
      </c>
      <c r="CZ7" s="36">
        <v>89.55</v>
      </c>
      <c r="DA7" s="36">
        <v>89.96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2017-02-21T02:23:48Z</cp:lastPrinted>
  <dcterms:created xsi:type="dcterms:W3CDTF">2017-02-08T02:53:58Z</dcterms:created>
  <dcterms:modified xsi:type="dcterms:W3CDTF">2017-02-21T02:23:52Z</dcterms:modified>
</cp:coreProperties>
</file>