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 concurrentManualCount="2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<sst xmlns="http://schemas.openxmlformats.org/spreadsheetml/2006/main" count="226" uniqueCount="111">
  <si>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</si>
  <si>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</si>
  <si>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</si>
  <si>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</si>
  <si>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</si>
  <si>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</si>
  <si>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</si>
  <si>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</si>
  <si>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</si>
  <si>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</si>
  <si>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</si>
  <si>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</si>
  <si>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</si>
  <si>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</si>
  <si>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</si>
  <si>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</si>
  <si>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</si>
  <si>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</si>
  <si>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</si>
  <si>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</si>
  <si>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</si>
  <si>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</si>
  <si>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</si>
  <si>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</si>
  <si>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</si>
  <si>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</si>
  <si>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</si>
  <si>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</si>
  <si>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</si>
  <si>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</si>
  <si>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</si>
  <si>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</si>
  <si>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</si>
  <si>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</si>
  <si>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</si>
  <si>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</si>
  <si>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</si>
  <si>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</si>
  <si>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</si>
  <si>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</si>
  <si>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</si>
  <si>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</si>
  <si>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</si>
  <si>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</si>
  <si>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</si>
  <si>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</si>
  <si>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</si>
  <si>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</si>
  <si>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</si>
  <si>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</si>
  <si>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</si>
  <si>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</si>
  <si>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</si>
  <si>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</si>
  <si>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</si>
  <si>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</si>
  <si>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</si>
  <si>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</si>
  <si>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</si>
  <si>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</si>
  <si>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</si>
  <si>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</si>
  <si>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</si>
  <si>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</si>
  <si>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</si>
  <si>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</si>
  <si>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</si>
  <si>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</si>
  <si>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</si>
  <si>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</si>
  <si>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</si>
  <si>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</si>
  <si>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</si>
  <si>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</si>
  <si>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</si>
  <si>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</si>
  <si>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</si>
  <si>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</si>
  <si>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</si>
  <si>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</si>
  <si>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</si>
  <si>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</si>
  <si>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</si>
  <si>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</si>
  <si>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</si>
  <si>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</si>
  <si>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</si>
  <si>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</si>
  <si>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</si>
  <si>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</si>
  <si>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</si>
  <si>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</si>
  <si>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</si>
  <si>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</si>
  <si>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</si>
  <si>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</si>
  <si>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和木町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</si>
  <si>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</si>
  <si>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</si>
  <si>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</si>
  <si>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</si>
  <si>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</si>
  <si>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</si>
  <si>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</si>
  <si>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</si>
  <si>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</si>
  <si>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</si>
  <si>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</si>
  <si>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今後は施設の更新が急務になり、厳しい運営が強いられることになる。　　　　　　　　　　　　　　　　　　　　　　　　　　　　　　　　　　　　　　　　　　　　　　　　　　　　　　　料金の値上げはもちろん、高率の補助を適用することや、起債の適用など、安定的な事業運営を行っていく必要がある。</t>
    <phoneticPr fontId="4"/>
  </si>
  <si>
    <t>管路・機械設備とも老朽化は著しく、小瀬川の圧送管破損事故のような管渠の破損もおこりうる。調査によって布設替え・改築に対する優先度をはじき出し、ストックマネジメント計画を策定し、優先度が高い箇所から、早急に更新工事を行う必要がある。</t>
    <rPh sb="3" eb="5">
      <t>キカイ</t>
    </rPh>
    <rPh sb="5" eb="7">
      <t>セツビ</t>
    </rPh>
    <rPh sb="9" eb="12">
      <t>ロウキュウカ</t>
    </rPh>
    <rPh sb="55" eb="57">
      <t>カイチク</t>
    </rPh>
    <rPh sb="81" eb="83">
      <t>ケイカク</t>
    </rPh>
    <rPh sb="84" eb="86">
      <t>サクテイ</t>
    </rPh>
    <phoneticPr fontId="4"/>
  </si>
  <si>
    <t>①収益的収支比率　　　　　　　　　　　　　　　　　　　　　　　　　　　　　　　　　　　　　　　　　　　　　　　　　　　　　　　　　　　　　　　　　　　　　　　　　　　　　　一般会計からの繰入金で賄っている部分もある。工事や業務は、補助金や起債を積極的に利用し、一般会計からの繰入額を減らし、数値を改善していくよう努める。　　　　　　　　　　　　　　　　　　　　　　　　　　　　　　　　　　　　　　　　　　　　　　　　　　　　　　　　　　　　　　　　　　　　　　④企業債残高対給水収益比率　　　　　　　　　　　　　　　　　　　　　　　　　　　　　　　　　　　　　　　　　　　　　　　　　　　　　　　　　　　　　　　　　　　　　　　　　　　　　起債の償還が順調に進んでおり、比率は良好である。今後は、施設改良のため企業債の発行が増加する見込みであり、平準化するように計画的に進めていく。　　　　　　　　　　　　　　　　　　　　　　　　　　　　　　　　　　　　　　　　　　　　　　　　　　　　　　　　　⑤経費回収比率・⑥汚水処理原価　　　　　　　　　　　　　　　　　　　　　　　　　　　　　　　　　　　　　　　　　　　　　　　　　　　　　　　　　　　　　　　　　　　　　　　　　　　　　　　　　施設の老朽化により、更新工事費が年々高まってきている。今後も補助金や起債の積極的な活用、不明水の早急な発見などで、数値の改善に努める。　　　　　　　　　　　　　　　　　　　　　　　　　　　　　　　　　　　　　　　　　　　　　　　　　　　　　　　　　　　　　　　　　　　　　　　　　　　　⑦施設利用率　　　　　　　　　　　　　　　　　　　　　　　　　　　　　　　　　　　　　　　　　　　　　　　　　　　　　　　　　　　　　　　　　　　　　　　　　　　　　　　　　　　　　　処理は大竹市に委託しているため、利用率が0%になっている。　　　　　　　　　　　　　　　　　　　　　　　　　　　　　　　　　　　　⑧水洗化率　　　　　　　　　　　　　　　　　　　　　　　　　　　　　　　　　類似団体と比較して、非常に高い数値である。　　　　　　　　　　　　　　　　　　　　　　　　　　　　　　　　　　　　　　　　　　　　　　　　　　　　　　　　　　　　　　　　　　　　　　　　　　今後も、現水準の維持に努める。　　　　　　　　　　　　　　　　　　　　　　　　　　　　</t>
    <rPh sb="547" eb="550">
      <t>ロウキュウカ</t>
    </rPh>
    <rPh sb="571" eb="573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</si>
</sst>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0.05</c:v>
                </c:pt>
                <c:pt idx="2" formatCode="#,##0.00;&quot;△&quot;#,##0.00">
                  <c:v>0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02784"/>
        <c:axId val="8507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0.24</c:v>
                </c:pt>
                <c:pt idx="2">
                  <c:v>0.15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02784"/>
        <c:axId val="85070208"/>
      </c:lineChart>
      <c:dateAx>
        <c:axId val="8450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70208"/>
        <c:crosses val="autoZero"/>
        <c:auto val="1"/>
        <c:lblOffset val="100"/>
        <c:baseTimeUnit val="years"/>
      </c:dateAx>
      <c:valAx>
        <c:axId val="8507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0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96928"/>
        <c:axId val="8681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61.95</c:v>
                </c:pt>
                <c:pt idx="1">
                  <c:v>61.91</c:v>
                </c:pt>
                <c:pt idx="2">
                  <c:v>63.6</c:v>
                </c:pt>
                <c:pt idx="3">
                  <c:v>64.23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6928"/>
        <c:axId val="86811392"/>
      </c:lineChart>
      <c:dateAx>
        <c:axId val="8679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11392"/>
        <c:crosses val="autoZero"/>
        <c:auto val="1"/>
        <c:lblOffset val="100"/>
        <c:baseTimeUnit val="years"/>
      </c:dateAx>
      <c:valAx>
        <c:axId val="8681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9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29312"/>
        <c:axId val="8823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90.37</c:v>
                </c:pt>
                <c:pt idx="1">
                  <c:v>90.89</c:v>
                </c:pt>
                <c:pt idx="2">
                  <c:v>90.98</c:v>
                </c:pt>
                <c:pt idx="3">
                  <c:v>90.22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29312"/>
        <c:axId val="88232320"/>
      </c:lineChart>
      <c:dateAx>
        <c:axId val="868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32320"/>
        <c:crosses val="autoZero"/>
        <c:auto val="1"/>
        <c:lblOffset val="100"/>
        <c:baseTimeUnit val="years"/>
      </c:dateAx>
      <c:valAx>
        <c:axId val="8823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107.31</c:v>
                </c:pt>
                <c:pt idx="1">
                  <c:v>66.81</c:v>
                </c:pt>
                <c:pt idx="2">
                  <c:v>109.47</c:v>
                </c:pt>
                <c:pt idx="3">
                  <c:v>92.19</c:v>
                </c:pt>
                <c:pt idx="4">
                  <c:v>106.45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0896"/>
        <c:axId val="8644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0896"/>
        <c:axId val="86441984"/>
      </c:lineChart>
      <c:dateAx>
        <c:axId val="8512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41984"/>
        <c:crosses val="autoZero"/>
        <c:auto val="1"/>
        <c:lblOffset val="100"/>
        <c:baseTimeUnit val="years"/>
      </c:dateAx>
      <c:valAx>
        <c:axId val="8644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2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72192"/>
        <c:axId val="8647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72192"/>
        <c:axId val="86474112"/>
      </c:lineChart>
      <c:dateAx>
        <c:axId val="8647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74112"/>
        <c:crosses val="autoZero"/>
        <c:auto val="1"/>
        <c:lblOffset val="100"/>
        <c:baseTimeUnit val="years"/>
      </c:dateAx>
      <c:valAx>
        <c:axId val="8647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7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93824"/>
        <c:axId val="8685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93824"/>
        <c:axId val="86852352"/>
      </c:lineChart>
      <c:dateAx>
        <c:axId val="8649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52352"/>
        <c:crosses val="autoZero"/>
        <c:auto val="1"/>
        <c:lblOffset val="100"/>
        <c:baseTimeUnit val="years"/>
      </c:dateAx>
      <c:valAx>
        <c:axId val="8685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9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62848"/>
        <c:axId val="8688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2848"/>
        <c:axId val="86889600"/>
      </c:lineChart>
      <c:dateAx>
        <c:axId val="868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89600"/>
        <c:crosses val="autoZero"/>
        <c:auto val="1"/>
        <c:lblOffset val="100"/>
        <c:baseTimeUnit val="years"/>
      </c:dateAx>
      <c:valAx>
        <c:axId val="8688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6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88032"/>
        <c:axId val="8660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88032"/>
        <c:axId val="86602496"/>
      </c:lineChart>
      <c:dateAx>
        <c:axId val="8658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02496"/>
        <c:crosses val="autoZero"/>
        <c:auto val="1"/>
        <c:lblOffset val="100"/>
        <c:baseTimeUnit val="years"/>
      </c:dateAx>
      <c:valAx>
        <c:axId val="8660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8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313.98</c:v>
                </c:pt>
                <c:pt idx="1">
                  <c:v>291.93</c:v>
                </c:pt>
                <c:pt idx="2">
                  <c:v>294.32</c:v>
                </c:pt>
                <c:pt idx="3">
                  <c:v>332.58</c:v>
                </c:pt>
                <c:pt idx="4">
                  <c:v>312.01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32704"/>
        <c:axId val="866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793.1</c:v>
                </c:pt>
                <c:pt idx="1">
                  <c:v>759.86</c:v>
                </c:pt>
                <c:pt idx="2">
                  <c:v>739.53</c:v>
                </c:pt>
                <c:pt idx="3">
                  <c:v>721.06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32704"/>
        <c:axId val="86638976"/>
      </c:lineChart>
      <c:dateAx>
        <c:axId val="8663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38976"/>
        <c:crosses val="autoZero"/>
        <c:auto val="1"/>
        <c:lblOffset val="100"/>
        <c:baseTimeUnit val="years"/>
      </c:dateAx>
      <c:valAx>
        <c:axId val="866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3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113.03</c:v>
                </c:pt>
                <c:pt idx="1">
                  <c:v>67.39</c:v>
                </c:pt>
                <c:pt idx="2">
                  <c:v>110.07</c:v>
                </c:pt>
                <c:pt idx="3">
                  <c:v>91.63</c:v>
                </c:pt>
                <c:pt idx="4">
                  <c:v>103.17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72896"/>
        <c:axId val="8667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85.6</c:v>
                </c:pt>
                <c:pt idx="2">
                  <c:v>84.05</c:v>
                </c:pt>
                <c:pt idx="3">
                  <c:v>84.86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2896"/>
        <c:axId val="86674816"/>
      </c:lineChart>
      <c:dateAx>
        <c:axId val="8667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74816"/>
        <c:crosses val="autoZero"/>
        <c:auto val="1"/>
        <c:lblOffset val="100"/>
        <c:baseTimeUnit val="years"/>
      </c:dateAx>
      <c:valAx>
        <c:axId val="8667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7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131.49</c:v>
                </c:pt>
                <c:pt idx="1">
                  <c:v>221.98</c:v>
                </c:pt>
                <c:pt idx="2">
                  <c:v>136.26</c:v>
                </c:pt>
                <c:pt idx="3">
                  <c:v>165.46</c:v>
                </c:pt>
                <c:pt idx="4">
                  <c:v>145.65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90816"/>
        <c:axId val="8677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184.8</c:v>
                </c:pt>
                <c:pt idx="1">
                  <c:v>185.04</c:v>
                </c:pt>
                <c:pt idx="2">
                  <c:v>190.12</c:v>
                </c:pt>
                <c:pt idx="3">
                  <c:v>188.14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0816"/>
        <c:axId val="86774912"/>
      </c:lineChart>
      <c:dateAx>
        <c:axId val="866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74912"/>
        <c:crosses val="autoZero"/>
        <c:auto val="1"/>
        <c:lblOffset val="100"/>
        <c:baseTimeUnit val="years"/>
      </c:dateAx>
      <c:valAx>
        <c:axId val="8677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和木町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6470</v>
      </c>
      <c r="AM8" s="47"/>
      <c r="AN8" s="47"/>
      <c r="AO8" s="47"/>
      <c r="AP8" s="47"/>
      <c r="AQ8" s="47"/>
      <c r="AR8" s="47"/>
      <c r="AS8" s="47"/>
      <c r="AT8" s="43">
        <f>データ!S6</f>
        <v>10.58</v>
      </c>
      <c r="AU8" s="43"/>
      <c r="AV8" s="43"/>
      <c r="AW8" s="43"/>
      <c r="AX8" s="43"/>
      <c r="AY8" s="43"/>
      <c r="AZ8" s="43"/>
      <c r="BA8" s="43"/>
      <c r="BB8" s="43">
        <f>データ!T6</f>
        <v>611.53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99.46</v>
      </c>
      <c r="Q10" s="43"/>
      <c r="R10" s="43"/>
      <c r="S10" s="43"/>
      <c r="T10" s="43"/>
      <c r="U10" s="43"/>
      <c r="V10" s="43"/>
      <c r="W10" s="43">
        <f>データ!P6</f>
        <v>49.88</v>
      </c>
      <c r="X10" s="43"/>
      <c r="Y10" s="43"/>
      <c r="Z10" s="43"/>
      <c r="AA10" s="43"/>
      <c r="AB10" s="43"/>
      <c r="AC10" s="43"/>
      <c r="AD10" s="47">
        <f>データ!Q6</f>
        <v>2698</v>
      </c>
      <c r="AE10" s="47"/>
      <c r="AF10" s="47"/>
      <c r="AG10" s="47"/>
      <c r="AH10" s="47"/>
      <c r="AI10" s="47"/>
      <c r="AJ10" s="47"/>
      <c r="AK10" s="2"/>
      <c r="AL10" s="47">
        <f>データ!U6</f>
        <v>6428</v>
      </c>
      <c r="AM10" s="47"/>
      <c r="AN10" s="47"/>
      <c r="AO10" s="47"/>
      <c r="AP10" s="47"/>
      <c r="AQ10" s="47"/>
      <c r="AR10" s="47"/>
      <c r="AS10" s="47"/>
      <c r="AT10" s="43">
        <f>データ!V6</f>
        <v>1.64</v>
      </c>
      <c r="AU10" s="43"/>
      <c r="AV10" s="43"/>
      <c r="AW10" s="43"/>
      <c r="AX10" s="43"/>
      <c r="AY10" s="43"/>
      <c r="AZ10" s="43"/>
      <c r="BA10" s="43"/>
      <c r="BB10" s="43">
        <f>データ!W6</f>
        <v>3919.51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353213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山口県　和木町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99.46</v>
      </c>
      <c r="P6" s="32">
        <f t="shared" si="3"/>
        <v>49.88</v>
      </c>
      <c r="Q6" s="32">
        <f t="shared" si="3"/>
        <v>2698</v>
      </c>
      <c r="R6" s="32">
        <f t="shared" si="3"/>
        <v>6470</v>
      </c>
      <c r="S6" s="32">
        <f t="shared" si="3"/>
        <v>10.58</v>
      </c>
      <c r="T6" s="32">
        <f t="shared" si="3"/>
        <v>611.53</v>
      </c>
      <c r="U6" s="32">
        <f t="shared" si="3"/>
        <v>6428</v>
      </c>
      <c r="V6" s="32">
        <f t="shared" si="3"/>
        <v>1.64</v>
      </c>
      <c r="W6" s="32">
        <f t="shared" si="3"/>
        <v>3919.51</v>
      </c>
      <c r="X6" s="33">
        <f>IF(X7="",NA(),X7)</f>
        <v>107.31</v>
      </c>
      <c r="Y6" s="33">
        <f t="shared" ref="Y6:AG6" si="4">IF(Y7="",NA(),Y7)</f>
        <v>66.81</v>
      </c>
      <c r="Z6" s="33">
        <f t="shared" si="4"/>
        <v>109.47</v>
      </c>
      <c r="AA6" s="33">
        <f t="shared" si="4"/>
        <v>92.19</v>
      </c>
      <c r="AB6" s="33">
        <f t="shared" si="4"/>
        <v>106.45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313.98</v>
      </c>
      <c r="BF6" s="33">
        <f t="shared" ref="BF6:BN6" si="7">IF(BF7="",NA(),BF7)</f>
        <v>291.93</v>
      </c>
      <c r="BG6" s="33">
        <f t="shared" si="7"/>
        <v>294.32</v>
      </c>
      <c r="BH6" s="33">
        <f t="shared" si="7"/>
        <v>332.58</v>
      </c>
      <c r="BI6" s="33">
        <f t="shared" si="7"/>
        <v>312.01</v>
      </c>
      <c r="BJ6" s="33">
        <f t="shared" si="7"/>
        <v>793.1</v>
      </c>
      <c r="BK6" s="33">
        <f t="shared" si="7"/>
        <v>759.86</v>
      </c>
      <c r="BL6" s="33">
        <f t="shared" si="7"/>
        <v>739.53</v>
      </c>
      <c r="BM6" s="33">
        <f t="shared" si="7"/>
        <v>721.06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113.03</v>
      </c>
      <c r="BQ6" s="33">
        <f t="shared" ref="BQ6:BY6" si="8">IF(BQ7="",NA(),BQ7)</f>
        <v>67.39</v>
      </c>
      <c r="BR6" s="33">
        <f t="shared" si="8"/>
        <v>110.07</v>
      </c>
      <c r="BS6" s="33">
        <f t="shared" si="8"/>
        <v>91.63</v>
      </c>
      <c r="BT6" s="33">
        <f t="shared" si="8"/>
        <v>103.17</v>
      </c>
      <c r="BU6" s="33">
        <f t="shared" si="8"/>
        <v>85.47</v>
      </c>
      <c r="BV6" s="33">
        <f t="shared" si="8"/>
        <v>85.6</v>
      </c>
      <c r="BW6" s="33">
        <f t="shared" si="8"/>
        <v>84.05</v>
      </c>
      <c r="BX6" s="33">
        <f t="shared" si="8"/>
        <v>84.86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131.49</v>
      </c>
      <c r="CB6" s="33">
        <f t="shared" ref="CB6:CJ6" si="9">IF(CB7="",NA(),CB7)</f>
        <v>221.98</v>
      </c>
      <c r="CC6" s="33">
        <f t="shared" si="9"/>
        <v>136.26</v>
      </c>
      <c r="CD6" s="33">
        <f t="shared" si="9"/>
        <v>165.46</v>
      </c>
      <c r="CE6" s="33">
        <f t="shared" si="9"/>
        <v>145.65</v>
      </c>
      <c r="CF6" s="33">
        <f t="shared" si="9"/>
        <v>184.8</v>
      </c>
      <c r="CG6" s="33">
        <f t="shared" si="9"/>
        <v>185.04</v>
      </c>
      <c r="CH6" s="33">
        <f t="shared" si="9"/>
        <v>190.12</v>
      </c>
      <c r="CI6" s="33">
        <f t="shared" si="9"/>
        <v>188.14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61.95</v>
      </c>
      <c r="CR6" s="33">
        <f t="shared" si="10"/>
        <v>61.91</v>
      </c>
      <c r="CS6" s="33">
        <f t="shared" si="10"/>
        <v>63.6</v>
      </c>
      <c r="CT6" s="33">
        <f t="shared" si="10"/>
        <v>64.23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90.37</v>
      </c>
      <c r="DC6" s="33">
        <f t="shared" si="11"/>
        <v>90.89</v>
      </c>
      <c r="DD6" s="33">
        <f t="shared" si="11"/>
        <v>90.98</v>
      </c>
      <c r="DE6" s="33">
        <f t="shared" si="11"/>
        <v>90.22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0.83</v>
      </c>
      <c r="EE6" s="33">
        <f t="shared" ref="EE6:EM6" si="14">IF(EE7="",NA(),EE7)</f>
        <v>0.05</v>
      </c>
      <c r="EF6" s="32">
        <f t="shared" si="14"/>
        <v>0</v>
      </c>
      <c r="EG6" s="33">
        <f t="shared" si="14"/>
        <v>0.08</v>
      </c>
      <c r="EH6" s="32">
        <f t="shared" si="14"/>
        <v>0</v>
      </c>
      <c r="EI6" s="33">
        <f t="shared" si="14"/>
        <v>0.05</v>
      </c>
      <c r="EJ6" s="33">
        <f t="shared" si="14"/>
        <v>0.24</v>
      </c>
      <c r="EK6" s="33">
        <f t="shared" si="14"/>
        <v>0.15</v>
      </c>
      <c r="EL6" s="33">
        <f t="shared" si="14"/>
        <v>0.11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353213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99.46</v>
      </c>
      <c r="P7" s="36">
        <v>49.88</v>
      </c>
      <c r="Q7" s="36">
        <v>2698</v>
      </c>
      <c r="R7" s="36">
        <v>6470</v>
      </c>
      <c r="S7" s="36">
        <v>10.58</v>
      </c>
      <c r="T7" s="36">
        <v>611.53</v>
      </c>
      <c r="U7" s="36">
        <v>6428</v>
      </c>
      <c r="V7" s="36">
        <v>1.64</v>
      </c>
      <c r="W7" s="36">
        <v>3919.51</v>
      </c>
      <c r="X7" s="36">
        <v>107.31</v>
      </c>
      <c r="Y7" s="36">
        <v>66.81</v>
      </c>
      <c r="Z7" s="36">
        <v>109.47</v>
      </c>
      <c r="AA7" s="36">
        <v>92.19</v>
      </c>
      <c r="AB7" s="36">
        <v>106.45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313.98</v>
      </c>
      <c r="BF7" s="36">
        <v>291.93</v>
      </c>
      <c r="BG7" s="36">
        <v>294.32</v>
      </c>
      <c r="BH7" s="36">
        <v>332.58</v>
      </c>
      <c r="BI7" s="36">
        <v>312.01</v>
      </c>
      <c r="BJ7" s="36">
        <v>793.1</v>
      </c>
      <c r="BK7" s="36">
        <v>759.86</v>
      </c>
      <c r="BL7" s="36">
        <v>739.53</v>
      </c>
      <c r="BM7" s="36">
        <v>721.06</v>
      </c>
      <c r="BN7" s="36">
        <v>862.87</v>
      </c>
      <c r="BO7" s="36">
        <v>763.62</v>
      </c>
      <c r="BP7" s="36">
        <v>113.03</v>
      </c>
      <c r="BQ7" s="36">
        <v>67.39</v>
      </c>
      <c r="BR7" s="36">
        <v>110.07</v>
      </c>
      <c r="BS7" s="36">
        <v>91.63</v>
      </c>
      <c r="BT7" s="36">
        <v>103.17</v>
      </c>
      <c r="BU7" s="36">
        <v>85.47</v>
      </c>
      <c r="BV7" s="36">
        <v>85.6</v>
      </c>
      <c r="BW7" s="36">
        <v>84.05</v>
      </c>
      <c r="BX7" s="36">
        <v>84.86</v>
      </c>
      <c r="BY7" s="36">
        <v>85.39</v>
      </c>
      <c r="BZ7" s="36">
        <v>98.53</v>
      </c>
      <c r="CA7" s="36">
        <v>131.49</v>
      </c>
      <c r="CB7" s="36">
        <v>221.98</v>
      </c>
      <c r="CC7" s="36">
        <v>136.26</v>
      </c>
      <c r="CD7" s="36">
        <v>165.46</v>
      </c>
      <c r="CE7" s="36">
        <v>145.65</v>
      </c>
      <c r="CF7" s="36">
        <v>184.8</v>
      </c>
      <c r="CG7" s="36">
        <v>185.04</v>
      </c>
      <c r="CH7" s="36">
        <v>190.12</v>
      </c>
      <c r="CI7" s="36">
        <v>188.14</v>
      </c>
      <c r="CJ7" s="36">
        <v>188.79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61.95</v>
      </c>
      <c r="CR7" s="36">
        <v>61.91</v>
      </c>
      <c r="CS7" s="36">
        <v>63.6</v>
      </c>
      <c r="CT7" s="36">
        <v>64.23</v>
      </c>
      <c r="CU7" s="36">
        <v>59.4</v>
      </c>
      <c r="CV7" s="36">
        <v>60.01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90.37</v>
      </c>
      <c r="DC7" s="36">
        <v>90.89</v>
      </c>
      <c r="DD7" s="36">
        <v>90.98</v>
      </c>
      <c r="DE7" s="36">
        <v>90.22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0.83</v>
      </c>
      <c r="EE7" s="36">
        <v>0.05</v>
      </c>
      <c r="EF7" s="36">
        <v>0</v>
      </c>
      <c r="EG7" s="36">
        <v>0.08</v>
      </c>
      <c r="EH7" s="36">
        <v>0</v>
      </c>
      <c r="EI7" s="36">
        <v>0.05</v>
      </c>
      <c r="EJ7" s="36">
        <v>0.24</v>
      </c>
      <c r="EK7" s="36">
        <v>0.15</v>
      </c>
      <c r="EL7" s="36">
        <v>0.11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重枝　良知</cp:lastModifiedBy>
  <cp:lastPrinted>2017-02-21T02:28:33Z</cp:lastPrinted>
  <dcterms:created xsi:type="dcterms:W3CDTF">2017-02-08T02:54:00Z</dcterms:created>
  <dcterms:modified xsi:type="dcterms:W3CDTF">2017-02-21T02:28:40Z</dcterms:modified>
</cp:coreProperties>
</file>