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<sst xmlns="http://schemas.openxmlformats.org/spreadsheetml/2006/main" count="221" uniqueCount="111">
  <si>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</si>
  <si>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</si>
  <si>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</si>
  <si>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</si>
  <si>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</si>
  <si>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</si>
  <si>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</si>
  <si>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</si>
  <si>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</si>
  <si>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</si>
  <si>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</si>
  <si>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</si>
  <si>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</si>
  <si>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</si>
  <si>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</si>
  <si>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</si>
  <si>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</si>
  <si>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</si>
  <si>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</si>
  <si>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</si>
  <si>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</si>
  <si>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</si>
  <si>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</si>
  <si>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</si>
  <si>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</si>
  <si>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</si>
  <si>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</si>
  <si>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</si>
  <si>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</si>
  <si>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</si>
  <si>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</si>
  <si>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</si>
  <si>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</si>
  <si>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</si>
  <si>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</si>
  <si>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</si>
  <si>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</si>
  <si>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</si>
  <si>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</si>
  <si>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</si>
  <si>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</si>
  <si>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</si>
  <si>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</si>
  <si>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</si>
  <si>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</si>
  <si>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</si>
  <si>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</si>
  <si>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</si>
  <si>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</si>
  <si>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</si>
  <si>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</si>
  <si>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</si>
  <si>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</si>
  <si>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</si>
  <si>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</si>
  <si>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</si>
  <si>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</si>
  <si>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</si>
  <si>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</si>
  <si>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</si>
  <si>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</si>
  <si>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</si>
  <si>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</si>
  <si>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</si>
  <si>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</si>
  <si>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</si>
  <si>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</si>
  <si>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</si>
  <si>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</si>
  <si>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</si>
  <si>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</si>
  <si>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</si>
  <si>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</si>
  <si>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</si>
  <si>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</si>
  <si>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</si>
  <si>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</si>
  <si>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</si>
  <si>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</si>
  <si>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</si>
  <si>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</si>
  <si>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</si>
  <si>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</si>
  <si>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</si>
  <si>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</si>
  <si>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</si>
  <si>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</si>
  <si>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</si>
  <si>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</si>
  <si>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</si>
  <si>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</si>
  <si>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</si>
  <si>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</si>
  <si>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</si>
  <si>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</si>
  <si>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</si>
  <si>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</si>
  <si>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</si>
  <si>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</si>
  <si>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</si>
  <si>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</si>
  <si>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</si>
  <si>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</si>
  <si>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</si>
  <si>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</si>
  <si>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</si>
  <si>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</si>
  <si>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</si>
  <si>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経営規模と比べて地方債の規模が大きいことが原因で、料金収入及び一般会計からの繰入金等の総収益で総費用と地方債償還金を加えた額を賄えていない。また総収益の大半は一般会計からの繰入金に依存している状態である。
【企業債残高対事業規模比率】
建設当初からの投資により高い数値となっているが、企業債残高の減少に伴い今後は減少傾向で推移すると見込んでいる。
【経費回収率】
数値は上昇傾向で推移しているが、類似団体平均値を下回る結果となっており、使用料で回収すべき経費のほとんどが使用料で賄えていない状態である。収益的収支比率と見比べながら料金の適正化と経費削減に取り組む必要がある。
【汚水処理原価】
人口減少（接続人口の減）及び節水器具の発達等による有収水量の伸び悩みが、類似団体平均を上回っている原因と考えており、水洗化率向上の取り組みと汚水処理費の更なる削減が必要である。
【施設利用率】
類似団体平均値を上回っているが、数値は減少傾向であるため、水洗化率の向上が必要である。
【水洗化率】
数値は上昇傾向で推移しており、１００％に近づけるよう引き続き水洗化率向上の取り組みに努める。</t>
    <rPh sb="1" eb="4">
      <t>シュウエキテキ</t>
    </rPh>
    <rPh sb="4" eb="6">
      <t>シュウシ</t>
    </rPh>
    <rPh sb="6" eb="8">
      <t>ヒリツ</t>
    </rPh>
    <rPh sb="31" eb="33">
      <t>ゲンイン</t>
    </rPh>
    <rPh sb="35" eb="37">
      <t>リョウキン</t>
    </rPh>
    <rPh sb="37" eb="39">
      <t>シュウニュウ</t>
    </rPh>
    <rPh sb="39" eb="40">
      <t>オヨ</t>
    </rPh>
    <rPh sb="41" eb="43">
      <t>イッパン</t>
    </rPh>
    <rPh sb="43" eb="45">
      <t>カイケイ</t>
    </rPh>
    <rPh sb="48" eb="50">
      <t>クリイレ</t>
    </rPh>
    <rPh sb="50" eb="51">
      <t>キン</t>
    </rPh>
    <rPh sb="51" eb="52">
      <t>トウ</t>
    </rPh>
    <rPh sb="53" eb="56">
      <t>ソウシュウエキ</t>
    </rPh>
    <rPh sb="57" eb="60">
      <t>ソウヒヨウ</t>
    </rPh>
    <rPh sb="61" eb="64">
      <t>チホウサイ</t>
    </rPh>
    <rPh sb="64" eb="67">
      <t>ショウカンキン</t>
    </rPh>
    <rPh sb="68" eb="69">
      <t>クワ</t>
    </rPh>
    <rPh sb="71" eb="72">
      <t>ガク</t>
    </rPh>
    <rPh sb="73" eb="74">
      <t>マカナ</t>
    </rPh>
    <rPh sb="82" eb="85">
      <t>ソウシュウエキ</t>
    </rPh>
    <rPh sb="86" eb="88">
      <t>タイハン</t>
    </rPh>
    <rPh sb="89" eb="91">
      <t>イッパン</t>
    </rPh>
    <rPh sb="91" eb="93">
      <t>カイケイ</t>
    </rPh>
    <rPh sb="96" eb="98">
      <t>クリイレ</t>
    </rPh>
    <rPh sb="98" eb="99">
      <t>キン</t>
    </rPh>
    <rPh sb="100" eb="102">
      <t>イゾン</t>
    </rPh>
    <rPh sb="106" eb="108">
      <t>ジョウタイ</t>
    </rPh>
    <rPh sb="114" eb="116">
      <t>キギョウ</t>
    </rPh>
    <rPh sb="116" eb="117">
      <t>サイ</t>
    </rPh>
    <rPh sb="117" eb="119">
      <t>ザンダカ</t>
    </rPh>
    <rPh sb="128" eb="130">
      <t>ケンセツ</t>
    </rPh>
    <rPh sb="130" eb="132">
      <t>トウショ</t>
    </rPh>
    <rPh sb="135" eb="137">
      <t>トウシ</t>
    </rPh>
    <rPh sb="140" eb="141">
      <t>タカ</t>
    </rPh>
    <rPh sb="142" eb="144">
      <t>スウチ</t>
    </rPh>
    <rPh sb="152" eb="154">
      <t>キギョウ</t>
    </rPh>
    <rPh sb="154" eb="155">
      <t>サイ</t>
    </rPh>
    <rPh sb="155" eb="157">
      <t>ザンダカ</t>
    </rPh>
    <rPh sb="158" eb="160">
      <t>ゲンショウ</t>
    </rPh>
    <rPh sb="161" eb="162">
      <t>トモナ</t>
    </rPh>
    <rPh sb="163" eb="165">
      <t>コンゴ</t>
    </rPh>
    <rPh sb="166" eb="168">
      <t>ゲンショウ</t>
    </rPh>
    <rPh sb="168" eb="170">
      <t>ケイコウ</t>
    </rPh>
    <rPh sb="171" eb="173">
      <t>スイイ</t>
    </rPh>
    <rPh sb="176" eb="178">
      <t>ミコ</t>
    </rPh>
    <rPh sb="185" eb="187">
      <t>ケイヒ</t>
    </rPh>
    <rPh sb="187" eb="189">
      <t>カイシュウ</t>
    </rPh>
    <rPh sb="189" eb="190">
      <t>リツ</t>
    </rPh>
    <rPh sb="192" eb="194">
      <t>スウチ</t>
    </rPh>
    <rPh sb="195" eb="197">
      <t>ジョウショウ</t>
    </rPh>
    <rPh sb="197" eb="199">
      <t>ケイコウ</t>
    </rPh>
    <rPh sb="200" eb="202">
      <t>スイイ</t>
    </rPh>
    <rPh sb="208" eb="210">
      <t>ルイジ</t>
    </rPh>
    <rPh sb="210" eb="212">
      <t>ダンタイ</t>
    </rPh>
    <rPh sb="212" eb="215">
      <t>ヘイキンチ</t>
    </rPh>
    <rPh sb="216" eb="218">
      <t>シタマワ</t>
    </rPh>
    <rPh sb="219" eb="221">
      <t>ケッカ</t>
    </rPh>
    <rPh sb="228" eb="231">
      <t>シヨウリョウ</t>
    </rPh>
    <rPh sb="232" eb="234">
      <t>カイシュウ</t>
    </rPh>
    <rPh sb="237" eb="239">
      <t>ケイヒ</t>
    </rPh>
    <rPh sb="245" eb="248">
      <t>シヨウリョウ</t>
    </rPh>
    <rPh sb="249" eb="250">
      <t>マカナ</t>
    </rPh>
    <rPh sb="255" eb="257">
      <t>ジョウタイ</t>
    </rPh>
    <rPh sb="261" eb="264">
      <t>シュウエキテキ</t>
    </rPh>
    <rPh sb="264" eb="266">
      <t>シュウシ</t>
    </rPh>
    <rPh sb="266" eb="268">
      <t>ヒリツ</t>
    </rPh>
    <rPh sb="269" eb="271">
      <t>ミクラ</t>
    </rPh>
    <rPh sb="275" eb="277">
      <t>リョウキン</t>
    </rPh>
    <rPh sb="278" eb="281">
      <t>テキセイカ</t>
    </rPh>
    <rPh sb="282" eb="284">
      <t>ケイヒ</t>
    </rPh>
    <rPh sb="284" eb="286">
      <t>サクゲン</t>
    </rPh>
    <rPh sb="287" eb="288">
      <t>ト</t>
    </rPh>
    <rPh sb="289" eb="290">
      <t>ク</t>
    </rPh>
    <rPh sb="291" eb="293">
      <t>ヒツヨウ</t>
    </rPh>
    <rPh sb="299" eb="301">
      <t>オスイ</t>
    </rPh>
    <rPh sb="301" eb="303">
      <t>ショリ</t>
    </rPh>
    <rPh sb="303" eb="305">
      <t>ゲンカ</t>
    </rPh>
    <rPh sb="307" eb="309">
      <t>ジンコウ</t>
    </rPh>
    <rPh sb="309" eb="311">
      <t>ゲンショウ</t>
    </rPh>
    <rPh sb="312" eb="314">
      <t>セツゾク</t>
    </rPh>
    <rPh sb="314" eb="316">
      <t>ジンコウ</t>
    </rPh>
    <rPh sb="317" eb="318">
      <t>ゲン</t>
    </rPh>
    <rPh sb="319" eb="320">
      <t>オヨ</t>
    </rPh>
    <rPh sb="321" eb="323">
      <t>セッスイ</t>
    </rPh>
    <rPh sb="323" eb="325">
      <t>キグ</t>
    </rPh>
    <rPh sb="326" eb="328">
      <t>ハッタツ</t>
    </rPh>
    <rPh sb="328" eb="329">
      <t>トウ</t>
    </rPh>
    <rPh sb="332" eb="334">
      <t>ユウシュウ</t>
    </rPh>
    <rPh sb="334" eb="336">
      <t>スイリョウ</t>
    </rPh>
    <rPh sb="337" eb="338">
      <t>ノ</t>
    </rPh>
    <rPh sb="339" eb="340">
      <t>ナヤ</t>
    </rPh>
    <rPh sb="343" eb="345">
      <t>ルイジ</t>
    </rPh>
    <rPh sb="345" eb="347">
      <t>ダンタイ</t>
    </rPh>
    <rPh sb="347" eb="349">
      <t>ヘイキン</t>
    </rPh>
    <rPh sb="350" eb="352">
      <t>ウワマワ</t>
    </rPh>
    <rPh sb="356" eb="358">
      <t>ゲンイン</t>
    </rPh>
    <rPh sb="359" eb="360">
      <t>カンガ</t>
    </rPh>
    <rPh sb="365" eb="368">
      <t>スイセンカ</t>
    </rPh>
    <rPh sb="368" eb="369">
      <t>リツ</t>
    </rPh>
    <rPh sb="369" eb="371">
      <t>コウジョウ</t>
    </rPh>
    <rPh sb="372" eb="373">
      <t>ト</t>
    </rPh>
    <rPh sb="374" eb="375">
      <t>ク</t>
    </rPh>
    <rPh sb="377" eb="379">
      <t>オスイ</t>
    </rPh>
    <rPh sb="379" eb="381">
      <t>ショリ</t>
    </rPh>
    <rPh sb="381" eb="382">
      <t>ヒ</t>
    </rPh>
    <rPh sb="383" eb="384">
      <t>サラ</t>
    </rPh>
    <rPh sb="386" eb="388">
      <t>サクゲン</t>
    </rPh>
    <rPh sb="389" eb="391">
      <t>ヒツヨウ</t>
    </rPh>
    <rPh sb="397" eb="399">
      <t>シセツ</t>
    </rPh>
    <rPh sb="399" eb="401">
      <t>リヨウ</t>
    </rPh>
    <rPh sb="401" eb="402">
      <t>リツ</t>
    </rPh>
    <rPh sb="412" eb="414">
      <t>ウワマワ</t>
    </rPh>
    <rPh sb="420" eb="422">
      <t>スウチ</t>
    </rPh>
    <rPh sb="423" eb="425">
      <t>ゲンショウ</t>
    </rPh>
    <rPh sb="425" eb="427">
      <t>ケイコウ</t>
    </rPh>
    <rPh sb="433" eb="434">
      <t>ミズ</t>
    </rPh>
    <rPh sb="449" eb="452">
      <t>スイセンカ</t>
    </rPh>
    <rPh sb="452" eb="453">
      <t>リツ</t>
    </rPh>
    <rPh sb="492" eb="493">
      <t>ト</t>
    </rPh>
    <rPh sb="494" eb="495">
      <t>ク</t>
    </rPh>
    <rPh sb="497" eb="498">
      <t>ツト</t>
    </rPh>
    <phoneticPr fontId="4"/>
  </si>
  <si>
    <t>【管渠改善率】
平成１６年から供用開始しており、現時点では建物や管渠の老朽化の度合いは低いが、処理施設の機器類は経年劣化による修繕が増加している。現在は、不具合が起きたものや水処理に影響を及ぼす可能性が出たものについてのみ対応しており、今後は計画的な修繕と更新を図る必要がある。</t>
    <rPh sb="1" eb="3">
      <t>カンキョ</t>
    </rPh>
    <rPh sb="3" eb="5">
      <t>カイゼン</t>
    </rPh>
    <rPh sb="5" eb="6">
      <t>リツ</t>
    </rPh>
    <rPh sb="8" eb="10">
      <t>ヘイセイ</t>
    </rPh>
    <rPh sb="12" eb="13">
      <t>ネン</t>
    </rPh>
    <rPh sb="15" eb="17">
      <t>キョウヨウ</t>
    </rPh>
    <rPh sb="17" eb="19">
      <t>カイシ</t>
    </rPh>
    <rPh sb="24" eb="27">
      <t>ゲンジテン</t>
    </rPh>
    <rPh sb="29" eb="31">
      <t>タテモノ</t>
    </rPh>
    <rPh sb="32" eb="34">
      <t>カンキョ</t>
    </rPh>
    <rPh sb="35" eb="37">
      <t>ロウキュウ</t>
    </rPh>
    <rPh sb="37" eb="38">
      <t>カ</t>
    </rPh>
    <rPh sb="39" eb="41">
      <t>ドア</t>
    </rPh>
    <rPh sb="43" eb="44">
      <t>ヒク</t>
    </rPh>
    <rPh sb="47" eb="49">
      <t>ショリ</t>
    </rPh>
    <rPh sb="49" eb="51">
      <t>シセツ</t>
    </rPh>
    <rPh sb="52" eb="55">
      <t>キキルイ</t>
    </rPh>
    <rPh sb="56" eb="58">
      <t>ケイネン</t>
    </rPh>
    <rPh sb="58" eb="60">
      <t>レッカ</t>
    </rPh>
    <rPh sb="63" eb="65">
      <t>シュウゼン</t>
    </rPh>
    <rPh sb="66" eb="68">
      <t>ゾウカ</t>
    </rPh>
    <rPh sb="73" eb="75">
      <t>ゲンザイ</t>
    </rPh>
    <rPh sb="77" eb="80">
      <t>フグアイ</t>
    </rPh>
    <rPh sb="81" eb="82">
      <t>オ</t>
    </rPh>
    <rPh sb="87" eb="88">
      <t>ミズ</t>
    </rPh>
    <rPh sb="88" eb="90">
      <t>ショリ</t>
    </rPh>
    <rPh sb="91" eb="93">
      <t>エイキョウ</t>
    </rPh>
    <rPh sb="94" eb="95">
      <t>オヨ</t>
    </rPh>
    <rPh sb="97" eb="100">
      <t>カノウセイ</t>
    </rPh>
    <rPh sb="101" eb="102">
      <t>デ</t>
    </rPh>
    <rPh sb="111" eb="113">
      <t>タイオウ</t>
    </rPh>
    <rPh sb="118" eb="120">
      <t>コンゴ</t>
    </rPh>
    <rPh sb="121" eb="124">
      <t>ケイカクテキ</t>
    </rPh>
    <rPh sb="125" eb="127">
      <t>シュウゼン</t>
    </rPh>
    <rPh sb="128" eb="130">
      <t>コウシン</t>
    </rPh>
    <rPh sb="131" eb="132">
      <t>ハカ</t>
    </rPh>
    <rPh sb="133" eb="135">
      <t>ヒツヨウ</t>
    </rPh>
    <phoneticPr fontId="4"/>
  </si>
  <si>
    <t>概ねの指標において類似団体平均値を下回る結果となり、上述したとおり一般会計からの繰入金に依存した厳しい経営状況にある。平成１９年度に整備を完了しており、新たな水洗化対象世帯の増加は見込めないことから、未水洗化世帯への水洗化促進の強化と適正な料金収入の確保及び汚水処理費の削減に取り組む必要がある。</t>
    <rPh sb="0" eb="1">
      <t>オオム</t>
    </rPh>
    <rPh sb="3" eb="5">
      <t>シヒョウ</t>
    </rPh>
    <rPh sb="9" eb="11">
      <t>ルイジ</t>
    </rPh>
    <rPh sb="11" eb="13">
      <t>ダンタイ</t>
    </rPh>
    <rPh sb="13" eb="16">
      <t>ヘイキンチ</t>
    </rPh>
    <rPh sb="17" eb="19">
      <t>シタマワ</t>
    </rPh>
    <rPh sb="20" eb="22">
      <t>ケッカ</t>
    </rPh>
    <rPh sb="26" eb="28">
      <t>ジョウジュツ</t>
    </rPh>
    <rPh sb="33" eb="35">
      <t>イッパン</t>
    </rPh>
    <rPh sb="35" eb="37">
      <t>カイケイ</t>
    </rPh>
    <rPh sb="40" eb="42">
      <t>クリイレ</t>
    </rPh>
    <rPh sb="42" eb="43">
      <t>キン</t>
    </rPh>
    <rPh sb="44" eb="46">
      <t>イゾン</t>
    </rPh>
    <rPh sb="48" eb="49">
      <t>キビ</t>
    </rPh>
    <rPh sb="51" eb="53">
      <t>ケイエイ</t>
    </rPh>
    <rPh sb="53" eb="55">
      <t>ジョウキョウ</t>
    </rPh>
    <rPh sb="59" eb="61">
      <t>ヘイセイ</t>
    </rPh>
    <rPh sb="63" eb="64">
      <t>ネン</t>
    </rPh>
    <rPh sb="64" eb="65">
      <t>ド</t>
    </rPh>
    <rPh sb="66" eb="68">
      <t>セイビ</t>
    </rPh>
    <rPh sb="69" eb="71">
      <t>カンリョウ</t>
    </rPh>
    <rPh sb="76" eb="77">
      <t>アラ</t>
    </rPh>
    <rPh sb="79" eb="82">
      <t>スイセンカ</t>
    </rPh>
    <rPh sb="82" eb="84">
      <t>タイショウ</t>
    </rPh>
    <rPh sb="84" eb="86">
      <t>セタイ</t>
    </rPh>
    <rPh sb="87" eb="89">
      <t>ゾウカ</t>
    </rPh>
    <rPh sb="90" eb="92">
      <t>ミコ</t>
    </rPh>
    <rPh sb="100" eb="101">
      <t>ミ</t>
    </rPh>
    <rPh sb="101" eb="104">
      <t>スイセンカ</t>
    </rPh>
    <rPh sb="104" eb="106">
      <t>セタイ</t>
    </rPh>
    <rPh sb="108" eb="111">
      <t>スイセンカ</t>
    </rPh>
    <rPh sb="111" eb="113">
      <t>ソクシン</t>
    </rPh>
    <rPh sb="114" eb="116">
      <t>キョウカ</t>
    </rPh>
    <rPh sb="117" eb="119">
      <t>テキセイ</t>
    </rPh>
    <rPh sb="120" eb="122">
      <t>リョウキン</t>
    </rPh>
    <rPh sb="122" eb="124">
      <t>シュウニュウ</t>
    </rPh>
    <rPh sb="125" eb="127">
      <t>カクホ</t>
    </rPh>
    <rPh sb="127" eb="128">
      <t>オヨ</t>
    </rPh>
    <rPh sb="129" eb="131">
      <t>オスイ</t>
    </rPh>
    <rPh sb="131" eb="133">
      <t>ショリ</t>
    </rPh>
    <rPh sb="133" eb="134">
      <t>ヒ</t>
    </rPh>
    <rPh sb="135" eb="137">
      <t>サクゲン</t>
    </rPh>
    <rPh sb="138" eb="139">
      <t>ト</t>
    </rPh>
    <rPh sb="140" eb="141">
      <t>ク</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</si>
</sst>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75488"/>
        <c:axId val="894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7775488"/>
        <c:axId val="89461120"/>
      </c:lineChart>
      <c:dateAx>
        <c:axId val="87775488"/>
        <c:scaling>
          <c:orientation val="minMax"/>
        </c:scaling>
        <c:delete val="1"/>
        <c:axPos val="b"/>
        <c:numFmt formatCode="ge" sourceLinked="1"/>
        <c:majorTickMark val="none"/>
        <c:minorTickMark val="none"/>
        <c:tickLblPos val="none"/>
        <c:crossAx val="89461120"/>
        <c:crosses val="autoZero"/>
        <c:auto val="1"/>
        <c:lblOffset val="100"/>
        <c:baseTimeUnit val="years"/>
      </c:dateAx>
      <c:valAx>
        <c:axId val="89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31.51</c:v>
                </c:pt>
                <c:pt idx="1">
                  <c:v>31.91</c:v>
                </c:pt>
                <c:pt idx="2">
                  <c:v>32.18</c:v>
                </c:pt>
                <c:pt idx="3">
                  <c:v>31.24</c:v>
                </c:pt>
                <c:pt idx="4">
                  <c:v>30.71</c:v>
                </c:pt>
              </c:numCache>
            </c:numRef>
          </c:val>
        </c:ser>
        <c:dLbls>
          <c:showLegendKey val="0"/>
          <c:showVal val="0"/>
          <c:showCatName val="0"/>
          <c:showSerName val="0"/>
          <c:showPercent val="0"/>
          <c:showBubbleSize val="0"/>
        </c:dLbls>
        <c:gapWidth val="150"/>
        <c:axId val="98396800"/>
        <c:axId val="984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8396800"/>
        <c:axId val="98411264"/>
      </c:lineChart>
      <c:dateAx>
        <c:axId val="98396800"/>
        <c:scaling>
          <c:orientation val="minMax"/>
        </c:scaling>
        <c:delete val="1"/>
        <c:axPos val="b"/>
        <c:numFmt formatCode="ge" sourceLinked="1"/>
        <c:majorTickMark val="none"/>
        <c:minorTickMark val="none"/>
        <c:tickLblPos val="none"/>
        <c:crossAx val="98411264"/>
        <c:crosses val="autoZero"/>
        <c:auto val="1"/>
        <c:lblOffset val="100"/>
        <c:baseTimeUnit val="years"/>
      </c:dateAx>
      <c:valAx>
        <c:axId val="984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69.81</c:v>
                </c:pt>
                <c:pt idx="1">
                  <c:v>70.900000000000006</c:v>
                </c:pt>
                <c:pt idx="2">
                  <c:v>72.44</c:v>
                </c:pt>
                <c:pt idx="3">
                  <c:v>73.89</c:v>
                </c:pt>
                <c:pt idx="4">
                  <c:v>74.47</c:v>
                </c:pt>
              </c:numCache>
            </c:numRef>
          </c:val>
        </c:ser>
        <c:dLbls>
          <c:showLegendKey val="0"/>
          <c:showVal val="0"/>
          <c:showCatName val="0"/>
          <c:showSerName val="0"/>
          <c:showPercent val="0"/>
          <c:showBubbleSize val="0"/>
        </c:dLbls>
        <c:gapWidth val="150"/>
        <c:axId val="98429184"/>
        <c:axId val="987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8429184"/>
        <c:axId val="98783616"/>
      </c:lineChart>
      <c:dateAx>
        <c:axId val="98429184"/>
        <c:scaling>
          <c:orientation val="minMax"/>
        </c:scaling>
        <c:delete val="1"/>
        <c:axPos val="b"/>
        <c:numFmt formatCode="ge" sourceLinked="1"/>
        <c:majorTickMark val="none"/>
        <c:minorTickMark val="none"/>
        <c:tickLblPos val="none"/>
        <c:crossAx val="98783616"/>
        <c:crosses val="autoZero"/>
        <c:auto val="1"/>
        <c:lblOffset val="100"/>
        <c:baseTimeUnit val="years"/>
      </c:dateAx>
      <c:valAx>
        <c:axId val="987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54.27</c:v>
                </c:pt>
                <c:pt idx="1">
                  <c:v>55.94</c:v>
                </c:pt>
                <c:pt idx="2">
                  <c:v>52.36</c:v>
                </c:pt>
                <c:pt idx="3">
                  <c:v>50.83</c:v>
                </c:pt>
                <c:pt idx="4">
                  <c:v>49.75</c:v>
                </c:pt>
              </c:numCache>
            </c:numRef>
          </c:val>
        </c:ser>
        <c:dLbls>
          <c:showLegendKey val="0"/>
          <c:showVal val="0"/>
          <c:showCatName val="0"/>
          <c:showSerName val="0"/>
          <c:showPercent val="0"/>
          <c:showBubbleSize val="0"/>
        </c:dLbls>
        <c:gapWidth val="150"/>
        <c:axId val="89511808"/>
        <c:axId val="89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11808"/>
        <c:axId val="89522176"/>
      </c:lineChart>
      <c:dateAx>
        <c:axId val="89511808"/>
        <c:scaling>
          <c:orientation val="minMax"/>
        </c:scaling>
        <c:delete val="1"/>
        <c:axPos val="b"/>
        <c:numFmt formatCode="ge" sourceLinked="1"/>
        <c:majorTickMark val="none"/>
        <c:minorTickMark val="none"/>
        <c:tickLblPos val="none"/>
        <c:crossAx val="89522176"/>
        <c:crosses val="autoZero"/>
        <c:auto val="1"/>
        <c:lblOffset val="100"/>
        <c:baseTimeUnit val="years"/>
      </c:dateAx>
      <c:valAx>
        <c:axId val="89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52384"/>
        <c:axId val="89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52384"/>
        <c:axId val="89554304"/>
      </c:lineChart>
      <c:dateAx>
        <c:axId val="89552384"/>
        <c:scaling>
          <c:orientation val="minMax"/>
        </c:scaling>
        <c:delete val="1"/>
        <c:axPos val="b"/>
        <c:numFmt formatCode="ge" sourceLinked="1"/>
        <c:majorTickMark val="none"/>
        <c:minorTickMark val="none"/>
        <c:tickLblPos val="none"/>
        <c:crossAx val="89554304"/>
        <c:crosses val="autoZero"/>
        <c:auto val="1"/>
        <c:lblOffset val="100"/>
        <c:baseTimeUnit val="years"/>
      </c:dateAx>
      <c:valAx>
        <c:axId val="89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8512"/>
        <c:axId val="984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8512"/>
        <c:axId val="98450432"/>
      </c:lineChart>
      <c:dateAx>
        <c:axId val="98448512"/>
        <c:scaling>
          <c:orientation val="minMax"/>
        </c:scaling>
        <c:delete val="1"/>
        <c:axPos val="b"/>
        <c:numFmt formatCode="ge" sourceLinked="1"/>
        <c:majorTickMark val="none"/>
        <c:minorTickMark val="none"/>
        <c:tickLblPos val="none"/>
        <c:crossAx val="98450432"/>
        <c:crosses val="autoZero"/>
        <c:auto val="1"/>
        <c:lblOffset val="100"/>
        <c:baseTimeUnit val="years"/>
      </c:dateAx>
      <c:valAx>
        <c:axId val="98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86912"/>
        <c:axId val="984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86912"/>
        <c:axId val="98493184"/>
      </c:lineChart>
      <c:dateAx>
        <c:axId val="98486912"/>
        <c:scaling>
          <c:orientation val="minMax"/>
        </c:scaling>
        <c:delete val="1"/>
        <c:axPos val="b"/>
        <c:numFmt formatCode="ge" sourceLinked="1"/>
        <c:majorTickMark val="none"/>
        <c:minorTickMark val="none"/>
        <c:tickLblPos val="none"/>
        <c:crossAx val="98493184"/>
        <c:crosses val="autoZero"/>
        <c:auto val="1"/>
        <c:lblOffset val="100"/>
        <c:baseTimeUnit val="years"/>
      </c:dateAx>
      <c:valAx>
        <c:axId val="984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87904"/>
        <c:axId val="982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87904"/>
        <c:axId val="98202368"/>
      </c:lineChart>
      <c:dateAx>
        <c:axId val="98187904"/>
        <c:scaling>
          <c:orientation val="minMax"/>
        </c:scaling>
        <c:delete val="1"/>
        <c:axPos val="b"/>
        <c:numFmt formatCode="ge" sourceLinked="1"/>
        <c:majorTickMark val="none"/>
        <c:minorTickMark val="none"/>
        <c:tickLblPos val="none"/>
        <c:crossAx val="98202368"/>
        <c:crosses val="autoZero"/>
        <c:auto val="1"/>
        <c:lblOffset val="100"/>
        <c:baseTimeUnit val="years"/>
      </c:dateAx>
      <c:valAx>
        <c:axId val="982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2598.5</c:v>
                </c:pt>
                <c:pt idx="1">
                  <c:v>2794.78</c:v>
                </c:pt>
                <c:pt idx="2">
                  <c:v>2416.96</c:v>
                </c:pt>
                <c:pt idx="3">
                  <c:v>2429.27</c:v>
                </c:pt>
                <c:pt idx="4">
                  <c:v>2318.27</c:v>
                </c:pt>
              </c:numCache>
            </c:numRef>
          </c:val>
        </c:ser>
        <c:dLbls>
          <c:showLegendKey val="0"/>
          <c:showVal val="0"/>
          <c:showCatName val="0"/>
          <c:showSerName val="0"/>
          <c:showPercent val="0"/>
          <c:showBubbleSize val="0"/>
        </c:dLbls>
        <c:gapWidth val="150"/>
        <c:axId val="98232192"/>
        <c:axId val="982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8232192"/>
        <c:axId val="98238464"/>
      </c:lineChart>
      <c:dateAx>
        <c:axId val="98232192"/>
        <c:scaling>
          <c:orientation val="minMax"/>
        </c:scaling>
        <c:delete val="1"/>
        <c:axPos val="b"/>
        <c:numFmt formatCode="ge" sourceLinked="1"/>
        <c:majorTickMark val="none"/>
        <c:minorTickMark val="none"/>
        <c:tickLblPos val="none"/>
        <c:crossAx val="98238464"/>
        <c:crosses val="autoZero"/>
        <c:auto val="1"/>
        <c:lblOffset val="100"/>
        <c:baseTimeUnit val="years"/>
      </c:dateAx>
      <c:valAx>
        <c:axId val="982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29.8</c:v>
                </c:pt>
                <c:pt idx="1">
                  <c:v>24.89</c:v>
                </c:pt>
                <c:pt idx="2">
                  <c:v>30.34</c:v>
                </c:pt>
                <c:pt idx="3">
                  <c:v>31.3</c:v>
                </c:pt>
                <c:pt idx="4">
                  <c:v>32.340000000000003</c:v>
                </c:pt>
              </c:numCache>
            </c:numRef>
          </c:val>
        </c:ser>
        <c:dLbls>
          <c:showLegendKey val="0"/>
          <c:showVal val="0"/>
          <c:showCatName val="0"/>
          <c:showSerName val="0"/>
          <c:showPercent val="0"/>
          <c:showBubbleSize val="0"/>
        </c:dLbls>
        <c:gapWidth val="150"/>
        <c:axId val="98275328"/>
        <c:axId val="982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98275328"/>
        <c:axId val="98277248"/>
      </c:lineChart>
      <c:dateAx>
        <c:axId val="98275328"/>
        <c:scaling>
          <c:orientation val="minMax"/>
        </c:scaling>
        <c:delete val="1"/>
        <c:axPos val="b"/>
        <c:numFmt formatCode="ge" sourceLinked="1"/>
        <c:majorTickMark val="none"/>
        <c:minorTickMark val="none"/>
        <c:tickLblPos val="none"/>
        <c:crossAx val="98277248"/>
        <c:crosses val="autoZero"/>
        <c:auto val="1"/>
        <c:lblOffset val="100"/>
        <c:baseTimeUnit val="years"/>
      </c:dateAx>
      <c:valAx>
        <c:axId val="98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667.09</c:v>
                </c:pt>
                <c:pt idx="1">
                  <c:v>801.67</c:v>
                </c:pt>
                <c:pt idx="2">
                  <c:v>658.43</c:v>
                </c:pt>
                <c:pt idx="3">
                  <c:v>651.98</c:v>
                </c:pt>
                <c:pt idx="4">
                  <c:v>639.41999999999996</c:v>
                </c:pt>
              </c:numCache>
            </c:numRef>
          </c:val>
        </c:ser>
        <c:dLbls>
          <c:showLegendKey val="0"/>
          <c:showVal val="0"/>
          <c:showCatName val="0"/>
          <c:showSerName val="0"/>
          <c:showPercent val="0"/>
          <c:showBubbleSize val="0"/>
        </c:dLbls>
        <c:gapWidth val="150"/>
        <c:axId val="98372608"/>
        <c:axId val="98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98372608"/>
        <c:axId val="98374784"/>
      </c:lineChart>
      <c:dateAx>
        <c:axId val="98372608"/>
        <c:scaling>
          <c:orientation val="minMax"/>
        </c:scaling>
        <c:delete val="1"/>
        <c:axPos val="b"/>
        <c:numFmt formatCode="ge" sourceLinked="1"/>
        <c:majorTickMark val="none"/>
        <c:minorTickMark val="none"/>
        <c:tickLblPos val="none"/>
        <c:crossAx val="98374784"/>
        <c:crosses val="autoZero"/>
        <c:auto val="1"/>
        <c:lblOffset val="100"/>
        <c:baseTimeUnit val="years"/>
      </c:dateAx>
      <c:valAx>
        <c:axId val="98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山口県　平生町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3"/>
      <c r="AE8" s="3"/>
      <c r="AF8" s="3"/>
      <c r="AG8" s="3"/>
      <c r="AH8" s="3"/>
      <c r="AI8" s="3"/>
      <c r="AJ8" s="3"/>
      <c r="AK8" s="3"/>
      <c r="AL8" s="65">
        <f>データ!R6</f>
        <v>12528</v>
      </c>
      <c r="AM8" s="65"/>
      <c r="AN8" s="65"/>
      <c r="AO8" s="65"/>
      <c r="AP8" s="65"/>
      <c r="AQ8" s="65"/>
      <c r="AR8" s="65"/>
      <c r="AS8" s="65"/>
      <c r="AT8" s="64">
        <f>データ!S6</f>
        <v>34.58</v>
      </c>
      <c r="AU8" s="64"/>
      <c r="AV8" s="64"/>
      <c r="AW8" s="64"/>
      <c r="AX8" s="64"/>
      <c r="AY8" s="64"/>
      <c r="AZ8" s="64"/>
      <c r="BA8" s="64"/>
      <c r="BB8" s="64">
        <f>データ!T6</f>
        <v>362.29</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9.86</v>
      </c>
      <c r="Q10" s="64"/>
      <c r="R10" s="64"/>
      <c r="S10" s="64"/>
      <c r="T10" s="64"/>
      <c r="U10" s="64"/>
      <c r="V10" s="64"/>
      <c r="W10" s="64">
        <f>データ!P6</f>
        <v>89.65</v>
      </c>
      <c r="X10" s="64"/>
      <c r="Y10" s="64"/>
      <c r="Z10" s="64"/>
      <c r="AA10" s="64"/>
      <c r="AB10" s="64"/>
      <c r="AC10" s="64"/>
      <c r="AD10" s="65">
        <f>データ!Q6</f>
        <v>3866</v>
      </c>
      <c r="AE10" s="65"/>
      <c r="AF10" s="65"/>
      <c r="AG10" s="65"/>
      <c r="AH10" s="65"/>
      <c r="AI10" s="65"/>
      <c r="AJ10" s="65"/>
      <c r="AK10" s="2"/>
      <c r="AL10" s="65">
        <f>データ!U6</f>
        <v>1230</v>
      </c>
      <c r="AM10" s="65"/>
      <c r="AN10" s="65"/>
      <c r="AO10" s="65"/>
      <c r="AP10" s="65"/>
      <c r="AQ10" s="65"/>
      <c r="AR10" s="65"/>
      <c r="AS10" s="65"/>
      <c r="AT10" s="64">
        <f>データ!V6</f>
        <v>1.06</v>
      </c>
      <c r="AU10" s="64"/>
      <c r="AV10" s="64"/>
      <c r="AW10" s="64"/>
      <c r="AX10" s="64"/>
      <c r="AY10" s="64"/>
      <c r="AZ10" s="64"/>
      <c r="BA10" s="64"/>
      <c r="BB10" s="64">
        <f>データ!W6</f>
        <v>1160.3800000000001</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0" t="s">
        <v>25</v>
      </c>
      <c r="BM14" s="51"/>
      <c r="BN14" s="51"/>
      <c r="BO14" s="51"/>
      <c r="BP14" s="51"/>
      <c r="BQ14" s="51"/>
      <c r="BR14" s="51"/>
      <c r="BS14" s="51"/>
      <c r="BT14" s="51"/>
      <c r="BU14" s="51"/>
      <c r="BV14" s="51"/>
      <c r="BW14" s="51"/>
      <c r="BX14" s="51"/>
      <c r="BY14" s="51"/>
      <c r="BZ14" s="52"/>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3"/>
      <c r="BM15" s="54"/>
      <c r="BN15" s="54"/>
      <c r="BO15" s="54"/>
      <c r="BP15" s="54"/>
      <c r="BQ15" s="54"/>
      <c r="BR15" s="54"/>
      <c r="BS15" s="54"/>
      <c r="BT15" s="54"/>
      <c r="BU15" s="54"/>
      <c r="BV15" s="54"/>
      <c r="BW15" s="54"/>
      <c r="BX15" s="54"/>
      <c r="BY15" s="54"/>
      <c r="BZ15" s="5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c r="A34" s="2"/>
      <c r="B34" s="16"/>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46"/>
      <c r="BM34" s="44"/>
      <c r="BN34" s="44"/>
      <c r="BO34" s="44"/>
      <c r="BP34" s="44"/>
      <c r="BQ34" s="44"/>
      <c r="BR34" s="44"/>
      <c r="BS34" s="44"/>
      <c r="BT34" s="44"/>
      <c r="BU34" s="44"/>
      <c r="BV34" s="44"/>
      <c r="BW34" s="44"/>
      <c r="BX34" s="44"/>
      <c r="BY34" s="44"/>
      <c r="BZ34" s="45"/>
    </row>
    <row r="35" spans="1:78" ht="13.5" customHeight="1">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6"/>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30</v>
      </c>
      <c r="BM45" s="51"/>
      <c r="BN45" s="51"/>
      <c r="BO45" s="51"/>
      <c r="BP45" s="51"/>
      <c r="BQ45" s="51"/>
      <c r="BR45" s="51"/>
      <c r="BS45" s="51"/>
      <c r="BT45" s="51"/>
      <c r="BU45" s="51"/>
      <c r="BV45" s="51"/>
      <c r="BW45" s="51"/>
      <c r="BX45" s="51"/>
      <c r="BY45" s="51"/>
      <c r="BZ45" s="5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c r="A56" s="2"/>
      <c r="B56" s="16"/>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46"/>
      <c r="BM56" s="44"/>
      <c r="BN56" s="44"/>
      <c r="BO56" s="44"/>
      <c r="BP56" s="44"/>
      <c r="BQ56" s="44"/>
      <c r="BR56" s="44"/>
      <c r="BS56" s="44"/>
      <c r="BT56" s="44"/>
      <c r="BU56" s="44"/>
      <c r="BV56" s="44"/>
      <c r="BW56" s="44"/>
      <c r="BX56" s="44"/>
      <c r="BY56" s="44"/>
      <c r="BZ56" s="45"/>
    </row>
    <row r="57" spans="1:78" ht="13.5" customHeight="1">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6"/>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6"/>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6"/>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36</v>
      </c>
      <c r="BM64" s="51"/>
      <c r="BN64" s="51"/>
      <c r="BO64" s="51"/>
      <c r="BP64" s="51"/>
      <c r="BQ64" s="51"/>
      <c r="BR64" s="51"/>
      <c r="BS64" s="51"/>
      <c r="BT64" s="51"/>
      <c r="BU64" s="51"/>
      <c r="BV64" s="51"/>
      <c r="BW64" s="51"/>
      <c r="BX64" s="51"/>
      <c r="BY64" s="51"/>
      <c r="BZ64" s="5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c r="A79" s="2"/>
      <c r="B79" s="16"/>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17"/>
      <c r="BJ79" s="18"/>
      <c r="BK79" s="2"/>
      <c r="BL79" s="46"/>
      <c r="BM79" s="44"/>
      <c r="BN79" s="44"/>
      <c r="BO79" s="44"/>
      <c r="BP79" s="44"/>
      <c r="BQ79" s="44"/>
      <c r="BR79" s="44"/>
      <c r="BS79" s="44"/>
      <c r="BT79" s="44"/>
      <c r="BU79" s="44"/>
      <c r="BV79" s="44"/>
      <c r="BW79" s="44"/>
      <c r="BX79" s="44"/>
      <c r="BY79" s="44"/>
      <c r="BZ79" s="45"/>
    </row>
    <row r="80" spans="1:78" ht="13.5" customHeight="1">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46"/>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353442</v>
      </c>
      <c r="D6" s="31">
        <f t="shared" si="3"/>
        <v>47</v>
      </c>
      <c r="E6" s="31">
        <f t="shared" si="3"/>
        <v>17</v>
      </c>
      <c r="F6" s="31">
        <f t="shared" si="3"/>
        <v>6</v>
      </c>
      <c r="G6" s="31">
        <f t="shared" si="3"/>
        <v>0</v>
      </c>
      <c r="H6" s="31" t="str">
        <f t="shared" si="3"/>
        <v>山口県　平生町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9.86</v>
      </c>
      <c r="P6" s="32">
        <f t="shared" si="3"/>
        <v>89.65</v>
      </c>
      <c r="Q6" s="32">
        <f t="shared" si="3"/>
        <v>3866</v>
      </c>
      <c r="R6" s="32">
        <f t="shared" si="3"/>
        <v>12528</v>
      </c>
      <c r="S6" s="32">
        <f t="shared" si="3"/>
        <v>34.58</v>
      </c>
      <c r="T6" s="32">
        <f t="shared" si="3"/>
        <v>362.29</v>
      </c>
      <c r="U6" s="32">
        <f t="shared" si="3"/>
        <v>1230</v>
      </c>
      <c r="V6" s="32">
        <f t="shared" si="3"/>
        <v>1.06</v>
      </c>
      <c r="W6" s="32">
        <f t="shared" si="3"/>
        <v>1160.3800000000001</v>
      </c>
      <c r="X6" s="33">
        <f>IF(X7="",NA(),X7)</f>
        <v>54.27</v>
      </c>
      <c r="Y6" s="33">
        <f t="shared" ref="Y6:AG6" si="4">IF(Y7="",NA(),Y7)</f>
        <v>55.94</v>
      </c>
      <c r="Z6" s="33">
        <f t="shared" si="4"/>
        <v>52.36</v>
      </c>
      <c r="AA6" s="33">
        <f t="shared" si="4"/>
        <v>50.83</v>
      </c>
      <c r="AB6" s="33">
        <f t="shared" si="4"/>
        <v>49.75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2598.5</v>
      </c>
      <c r="BF6" s="33">
        <f t="shared" ref="BF6:BN6" si="7">IF(BF7="",NA(),BF7)</f>
        <v>2794.78</v>
      </c>
      <c r="BG6" s="33">
        <f t="shared" si="7"/>
        <v>2416.96</v>
      </c>
      <c r="BH6" s="33">
        <f t="shared" si="7"/>
        <v>2429.27</v>
      </c>
      <c r="BI6" s="33">
        <f t="shared" si="7"/>
        <v>2318.27</v>
      </c>
      <c r="BJ6" s="33">
        <f t="shared" si="7"/>
        <v>1723.1</v>
      </c>
      <c r="BK6" s="33">
        <f t="shared" si="7"/>
        <v>1665.33</v>
      </c>
      <c r="BL6" s="33">
        <f t="shared" si="7"/>
        <v>1716.47</v>
      </c>
      <c r="BM6" s="33">
        <f t="shared" si="7"/>
        <v>1741.94</v>
      </c>
      <c r="BN6" s="33">
        <f t="shared" si="7"/>
        <v>1451.54</v>
      </c>
      <c r="BO6" s="32" t="str">
        <f>IF(BO7="","",IF(BO7="-","【-】","【"&amp;SUBSTITUTE(TEXT(BO7,"#,##0.00"),"-","△")&amp;"】"))</f>
        <v>【1,052.66】</v>
      </c>
      <c r="BP6" s="33">
        <f>IF(BP7="",NA(),BP7)</f>
        <v>29.8</v>
      </c>
      <c r="BQ6" s="33">
        <f t="shared" ref="BQ6:BY6" si="8">IF(BQ7="",NA(),BQ7)</f>
        <v>24.89</v>
      </c>
      <c r="BR6" s="33">
        <f t="shared" si="8"/>
        <v>30.34</v>
      </c>
      <c r="BS6" s="33">
        <f t="shared" si="8"/>
        <v>31.3</v>
      </c>
      <c r="BT6" s="33">
        <f t="shared" si="8"/>
        <v>32.340000000000003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667.09</v>
      </c>
      <c r="CB6" s="33">
        <f t="shared" ref="CB6:CJ6" si="9">IF(CB7="",NA(),CB7)</f>
        <v>801.67</v>
      </c>
      <c r="CC6" s="33">
        <f t="shared" si="9"/>
        <v>658.43</v>
      </c>
      <c r="CD6" s="33">
        <f t="shared" si="9"/>
        <v>651.98</v>
      </c>
      <c r="CE6" s="33">
        <f t="shared" si="9"/>
        <v>639.41999999999996</v>
      </c>
      <c r="CF6" s="33">
        <f t="shared" si="9"/>
        <v>459.38</v>
      </c>
      <c r="CG6" s="33">
        <f t="shared" si="9"/>
        <v>438.71</v>
      </c>
      <c r="CH6" s="33">
        <f t="shared" si="9"/>
        <v>463.38</v>
      </c>
      <c r="CI6" s="33">
        <f t="shared" si="9"/>
        <v>510.15</v>
      </c>
      <c r="CJ6" s="33">
        <f t="shared" si="9"/>
        <v>514.39</v>
      </c>
      <c r="CK6" s="32" t="str">
        <f>IF(CK7="","",IF(CK7="-","【-】","【"&amp;SUBSTITUTE(TEXT(CK7,"#,##0.00"),"-","△")&amp;"】"))</f>
        <v>【424.58】</v>
      </c>
      <c r="CL6" s="33">
        <f>IF(CL7="",NA(),CL7)</f>
        <v>31.51</v>
      </c>
      <c r="CM6" s="33">
        <f t="shared" ref="CM6:CU6" si="10">IF(CM7="",NA(),CM7)</f>
        <v>31.91</v>
      </c>
      <c r="CN6" s="33">
        <f t="shared" si="10"/>
        <v>32.18</v>
      </c>
      <c r="CO6" s="33">
        <f t="shared" si="10"/>
        <v>31.24</v>
      </c>
      <c r="CP6" s="33">
        <f t="shared" si="10"/>
        <v>30.71</v>
      </c>
      <c r="CQ6" s="33">
        <f t="shared" si="10"/>
        <v>32.04</v>
      </c>
      <c r="CR6" s="33">
        <f t="shared" si="10"/>
        <v>33.81</v>
      </c>
      <c r="CS6" s="33">
        <f t="shared" si="10"/>
        <v>31.37</v>
      </c>
      <c r="CT6" s="33">
        <f t="shared" si="10"/>
        <v>29.86</v>
      </c>
      <c r="CU6" s="33">
        <f t="shared" si="10"/>
        <v>29.28</v>
      </c>
      <c r="CV6" s="32" t="str">
        <f>IF(CV7="","",IF(CV7="-","【-】","【"&amp;SUBSTITUTE(TEXT(CV7,"#,##0.00"),"-","△")&amp;"】"))</f>
        <v>【33.90】</v>
      </c>
      <c r="CW6" s="33">
        <f>IF(CW7="",NA(),CW7)</f>
        <v>69.81</v>
      </c>
      <c r="CX6" s="33">
        <f t="shared" ref="CX6:DF6" si="11">IF(CX7="",NA(),CX7)</f>
        <v>70.900000000000006</v>
      </c>
      <c r="CY6" s="33">
        <f t="shared" si="11"/>
        <v>72.44</v>
      </c>
      <c r="CZ6" s="33">
        <f t="shared" si="11"/>
        <v>73.89</v>
      </c>
      <c r="DA6" s="33">
        <f t="shared" si="11"/>
        <v>74.47</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353442</v>
      </c>
      <c r="D7" s="35">
        <v>47</v>
      </c>
      <c r="E7" s="35">
        <v>17</v>
      </c>
      <c r="F7" s="35">
        <v>6</v>
      </c>
      <c r="G7" s="35">
        <v>0</v>
      </c>
      <c r="H7" s="35" t="s">
        <v>96</v>
      </c>
      <c r="I7" s="35" t="s">
        <v>97</v>
      </c>
      <c r="J7" s="35" t="s">
        <v>98</v>
      </c>
      <c r="K7" s="35" t="s">
        <v>99</v>
      </c>
      <c r="L7" s="35" t="s">
        <v>100</v>
      </c>
      <c r="M7" s="36" t="s">
        <v>101</v>
      </c>
      <c r="N7" s="36" t="s">
        <v>102</v>
      </c>
      <c r="O7" s="36">
        <v>9.86</v>
      </c>
      <c r="P7" s="36">
        <v>89.65</v>
      </c>
      <c r="Q7" s="36">
        <v>3866</v>
      </c>
      <c r="R7" s="36">
        <v>12528</v>
      </c>
      <c r="S7" s="36">
        <v>34.58</v>
      </c>
      <c r="T7" s="36">
        <v>362.29</v>
      </c>
      <c r="U7" s="36">
        <v>1230</v>
      </c>
      <c r="V7" s="36">
        <v>1.06</v>
      </c>
      <c r="W7" s="36">
        <v>1160.3800000000001</v>
      </c>
      <c r="X7" s="36">
        <v>54.27</v>
      </c>
      <c r="Y7" s="36">
        <v>55.94</v>
      </c>
      <c r="Z7" s="36">
        <v>52.36</v>
      </c>
      <c r="AA7" s="36">
        <v>50.83</v>
      </c>
      <c r="AB7" s="36">
        <v>49.75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2598.5</v>
      </c>
      <c r="BF7" s="36">
        <v>2794.78</v>
      </c>
      <c r="BG7" s="36">
        <v>2416.96</v>
      </c>
      <c r="BH7" s="36">
        <v>2429.27</v>
      </c>
      <c r="BI7" s="36">
        <v>2318.27</v>
      </c>
      <c r="BJ7" s="36">
        <v>1723.1</v>
      </c>
      <c r="BK7" s="36">
        <v>1665.33</v>
      </c>
      <c r="BL7" s="36">
        <v>1716.47</v>
      </c>
      <c r="BM7" s="36">
        <v>1741.94</v>
      </c>
      <c r="BN7" s="36">
        <v>1451.54</v>
      </c>
      <c r="BO7" s="36">
        <v>1052.6600000000001</v>
      </c>
      <c r="BP7" s="36">
        <v>29.8</v>
      </c>
      <c r="BQ7" s="36">
        <v>24.89</v>
      </c>
      <c r="BR7" s="36">
        <v>30.34</v>
      </c>
      <c r="BS7" s="36">
        <v>31.3</v>
      </c>
      <c r="BT7" s="36">
        <v>32.340000000000003</v>
      </c>
      <c r="BU7" s="36">
        <v>35.909999999999997</v>
      </c>
      <c r="BV7" s="36">
        <v>37.92</v>
      </c>
      <c r="BW7" s="36">
        <v>35.049999999999997</v>
      </c>
      <c r="BX7" s="36">
        <v>33.86</v>
      </c>
      <c r="BY7" s="36">
        <v>33.58</v>
      </c>
      <c r="BZ7" s="36">
        <v>40.22</v>
      </c>
      <c r="CA7" s="36">
        <v>667.09</v>
      </c>
      <c r="CB7" s="36">
        <v>801.67</v>
      </c>
      <c r="CC7" s="36">
        <v>658.43</v>
      </c>
      <c r="CD7" s="36">
        <v>651.98</v>
      </c>
      <c r="CE7" s="36">
        <v>639.41999999999996</v>
      </c>
      <c r="CF7" s="36">
        <v>459.38</v>
      </c>
      <c r="CG7" s="36">
        <v>438.71</v>
      </c>
      <c r="CH7" s="36">
        <v>463.38</v>
      </c>
      <c r="CI7" s="36">
        <v>510.15</v>
      </c>
      <c r="CJ7" s="36">
        <v>514.39</v>
      </c>
      <c r="CK7" s="36">
        <v>424.58</v>
      </c>
      <c r="CL7" s="36">
        <v>31.51</v>
      </c>
      <c r="CM7" s="36">
        <v>31.91</v>
      </c>
      <c r="CN7" s="36">
        <v>32.18</v>
      </c>
      <c r="CO7" s="36">
        <v>31.24</v>
      </c>
      <c r="CP7" s="36">
        <v>30.71</v>
      </c>
      <c r="CQ7" s="36">
        <v>32.04</v>
      </c>
      <c r="CR7" s="36">
        <v>33.81</v>
      </c>
      <c r="CS7" s="36">
        <v>31.37</v>
      </c>
      <c r="CT7" s="36">
        <v>29.86</v>
      </c>
      <c r="CU7" s="36">
        <v>29.28</v>
      </c>
      <c r="CV7" s="36">
        <v>33.9</v>
      </c>
      <c r="CW7" s="36">
        <v>69.81</v>
      </c>
      <c r="CX7" s="36">
        <v>70.900000000000006</v>
      </c>
      <c r="CY7" s="36">
        <v>72.44</v>
      </c>
      <c r="CZ7" s="36">
        <v>73.89</v>
      </c>
      <c r="DA7" s="36">
        <v>74.47</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2017-02-21T02:31:03Z</cp:lastPrinted>
  <dcterms:created xsi:type="dcterms:W3CDTF">2017-02-08T03:18:41Z</dcterms:created>
  <dcterms:modified xsi:type="dcterms:W3CDTF">2017-02-21T02:31:07Z</dcterms:modified>
  <cp:category/>
</cp:coreProperties>
</file>