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<sst xmlns="http://schemas.openxmlformats.org/spreadsheetml/2006/main" count="221" uniqueCount="111">
  <si>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</si>
  <si>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</si>
  <si>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</si>
  <si>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</si>
  <si>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</si>
  <si>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</si>
  <si>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</si>
  <si>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</si>
  <si>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</si>
  <si>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</si>
  <si>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</si>
  <si>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</si>
  <si>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</si>
  <si>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</si>
  <si>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</si>
  <si>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</si>
  <si>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</si>
  <si>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</si>
  <si>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</si>
  <si>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</si>
  <si>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</si>
  <si>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</si>
  <si>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</si>
  <si>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</si>
  <si>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</si>
  <si>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</si>
  <si>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</si>
  <si>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</si>
  <si>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</si>
  <si>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</si>
  <si>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</si>
  <si>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</si>
  <si>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</si>
  <si>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</si>
  <si>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</si>
  <si>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</si>
  <si>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</si>
  <si>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</si>
  <si>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</si>
  <si>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</si>
  <si>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</si>
  <si>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</si>
  <si>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</si>
  <si>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</si>
  <si>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</si>
  <si>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</si>
  <si>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</si>
  <si>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</si>
  <si>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</si>
  <si>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</si>
  <si>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</si>
  <si>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</si>
  <si>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</si>
  <si>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</si>
  <si>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</si>
  <si>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</si>
  <si>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</si>
  <si>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</si>
  <si>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</si>
  <si>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</si>
  <si>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</si>
  <si>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</si>
  <si>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</si>
  <si>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</si>
  <si>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</si>
  <si>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</si>
  <si>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</si>
  <si>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</si>
  <si>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</si>
  <si>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</si>
  <si>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</si>
  <si>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</si>
  <si>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</si>
  <si>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</si>
  <si>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</si>
  <si>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</si>
  <si>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</si>
  <si>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</si>
  <si>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</si>
  <si>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</si>
  <si>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</si>
  <si>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</si>
  <si>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</si>
  <si>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</si>
  <si>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</si>
  <si>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</si>
  <si>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</si>
  <si>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</si>
  <si>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</si>
  <si>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</si>
  <si>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</si>
  <si>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</si>
  <si>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</si>
  <si>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</si>
  <si>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</si>
  <si>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</si>
  <si>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山口県　阿武町</t>
  </si>
  <si>
    <t>法非適用</t>
  </si>
  <si>
    <t>下水道事業</t>
  </si>
  <si>
    <t>漁業集落排水</t>
  </si>
  <si>
    <t>H2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</si>
  <si>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</si>
  <si>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</si>
  <si>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</si>
  <si>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</si>
  <si>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</si>
  <si>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</si>
  <si>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</si>
  <si>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・収益的収支比率は、わずかではあるが100%を下回っているため、今後も計画的な機械設備の更新等による汚水処理の効率向上や使用料の見直し等、経営改善の取組が不可欠である。
・企業債残高対事業規模比率は、類似団体平均値を大きく下回っているため、今後も計画的な機械設備の更新等による汚水処理の効率向上や使用料の見直し等、経営改善の取組が不可欠である。
・経費回収率は、全国平均は上回っているものの100%を下回っているため、今後も計画的な機械設備の更新等による汚水処理の効率向上や使用料の見直し等、経営改善の取組が不可欠である。
・汚水処理原価は、全国平均を下回っているもの、今後も計画的な機械設備の更新等による汚水処理の効率向上や使用料の見直し等、経営改善の取組が必要である。
・施設利用率及び水洗化率ともに、全国平均は上回っているものの、今後も未加入者の調査、新規加入者の勧誘等、経営改善の取組が必要である。</t>
    <phoneticPr fontId="4"/>
  </si>
  <si>
    <t>　少子高齢化等、人口減少が著しい状況下、健全運営のハードルは高いが、今後の人口減少や需要予測等を踏まえながら、まずは現状把握につとめ、機能診断及び最適整備構想のもと、長寿命化等計画的な施設の改善及び維持管理に努める。また、可能な限り効率化を図るとともに、適宜利用料金の見直し等も検討する。</t>
    <phoneticPr fontId="4"/>
  </si>
  <si>
    <t>　町が管理する漁業集落排水施設は3地区あるが、竣工年度は平成元年から平成10年で、もっとも古い施設は28年が経過している。当施設については既に調査済みで、今後計画的な改修を予定しているが、他地区についても同様の措置が必要となる。</t>
    <rPh sb="61" eb="62">
      <t>トウ</t>
    </rPh>
    <rPh sb="62" eb="64">
      <t>シセツ</t>
    </rPh>
    <rPh sb="69" eb="70">
      <t>スデ</t>
    </rPh>
    <rPh sb="71" eb="73">
      <t>チョウサ</t>
    </rPh>
    <rPh sb="73" eb="74">
      <t>ス</t>
    </rPh>
    <rPh sb="77" eb="79">
      <t>コンゴ</t>
    </rPh>
    <rPh sb="79" eb="82">
      <t>ケイカクテキ</t>
    </rPh>
    <rPh sb="83" eb="85">
      <t>カイシュウ</t>
    </rPh>
    <rPh sb="86" eb="88">
      <t>ヨテイ</t>
    </rPh>
    <rPh sb="94" eb="97">
      <t>タチク</t>
    </rPh>
    <rPh sb="102" eb="104">
      <t>ドウヨウ</t>
    </rPh>
    <rPh sb="105" eb="107">
      <t>ソチ</t>
    </rPh>
    <rPh sb="108" eb="110">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</si>
</sst>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3597696"/>
        <c:axId val="72094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quot;-&quot;">
                  <c:v>0.02</c:v>
                </c:pt>
                <c:pt idx="1">
                  <c:v>0</c:v>
                </c:pt>
                <c:pt idx="2" formatCode="#,##0.00;&quot;△&quot;#,##0.00;&quot;-&quot;">
                  <c:v>0.14000000000000001</c:v>
                </c:pt>
                <c:pt idx="3" formatCode="#,##0.00;&quot;△&quot;#,##0.00;&quot;-&quot;">
                  <c:v>0.05</c:v>
                </c:pt>
                <c:pt idx="4" formatCode="#,##0.00;&quot;△&quot;#,##0.00;&quot;-&quot;">
                  <c:v>0.18</c:v>
                </c:pt>
              </c:numCache>
            </c:numRef>
          </c:val>
          <c:smooth val="0"/>
        </c:ser>
        <c:dLbls>
          <c:showLegendKey val="0"/>
          <c:showVal val="0"/>
          <c:showCatName val="0"/>
          <c:showSerName val="0"/>
          <c:showPercent val="0"/>
          <c:showBubbleSize val="0"/>
        </c:dLbls>
        <c:marker val="1"/>
        <c:smooth val="0"/>
        <c:axId val="33597696"/>
        <c:axId val="72094080"/>
      </c:lineChart>
      <c:dateAx>
        <c:axId val="33597696"/>
        <c:scaling>
          <c:orientation val="minMax"/>
        </c:scaling>
        <c:delete val="1"/>
        <c:axPos val="b"/>
        <c:numFmt formatCode="ge" sourceLinked="1"/>
        <c:majorTickMark val="none"/>
        <c:minorTickMark val="none"/>
        <c:tickLblPos val="none"/>
        <c:crossAx val="72094080"/>
        <c:crosses val="autoZero"/>
        <c:auto val="1"/>
        <c:lblOffset val="100"/>
        <c:baseTimeUnit val="years"/>
      </c:dateAx>
      <c:valAx>
        <c:axId val="72094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597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65.790000000000006</c:v>
                </c:pt>
                <c:pt idx="1">
                  <c:v>65.790000000000006</c:v>
                </c:pt>
                <c:pt idx="2">
                  <c:v>65.790000000000006</c:v>
                </c:pt>
                <c:pt idx="3">
                  <c:v>65.790000000000006</c:v>
                </c:pt>
                <c:pt idx="4">
                  <c:v>65.790000000000006</c:v>
                </c:pt>
              </c:numCache>
            </c:numRef>
          </c:val>
        </c:ser>
        <c:dLbls>
          <c:showLegendKey val="0"/>
          <c:showVal val="0"/>
          <c:showCatName val="0"/>
          <c:showSerName val="0"/>
          <c:showPercent val="0"/>
          <c:showBubbleSize val="0"/>
        </c:dLbls>
        <c:gapWidth val="150"/>
        <c:axId val="84896384"/>
        <c:axId val="84910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37.130000000000003</c:v>
                </c:pt>
                <c:pt idx="1">
                  <c:v>38.24</c:v>
                </c:pt>
                <c:pt idx="2">
                  <c:v>39.42</c:v>
                </c:pt>
                <c:pt idx="3">
                  <c:v>39.68</c:v>
                </c:pt>
                <c:pt idx="4">
                  <c:v>35.64</c:v>
                </c:pt>
              </c:numCache>
            </c:numRef>
          </c:val>
          <c:smooth val="0"/>
        </c:ser>
        <c:dLbls>
          <c:showLegendKey val="0"/>
          <c:showVal val="0"/>
          <c:showCatName val="0"/>
          <c:showSerName val="0"/>
          <c:showPercent val="0"/>
          <c:showBubbleSize val="0"/>
        </c:dLbls>
        <c:marker val="1"/>
        <c:smooth val="0"/>
        <c:axId val="84896384"/>
        <c:axId val="84910848"/>
      </c:lineChart>
      <c:dateAx>
        <c:axId val="84896384"/>
        <c:scaling>
          <c:orientation val="minMax"/>
        </c:scaling>
        <c:delete val="1"/>
        <c:axPos val="b"/>
        <c:numFmt formatCode="ge" sourceLinked="1"/>
        <c:majorTickMark val="none"/>
        <c:minorTickMark val="none"/>
        <c:tickLblPos val="none"/>
        <c:crossAx val="84910848"/>
        <c:crosses val="autoZero"/>
        <c:auto val="1"/>
        <c:lblOffset val="100"/>
        <c:baseTimeUnit val="years"/>
      </c:dateAx>
      <c:valAx>
        <c:axId val="84910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896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90.47</c:v>
                </c:pt>
                <c:pt idx="1">
                  <c:v>91.66</c:v>
                </c:pt>
                <c:pt idx="2">
                  <c:v>89.93</c:v>
                </c:pt>
                <c:pt idx="3">
                  <c:v>91.94</c:v>
                </c:pt>
                <c:pt idx="4">
                  <c:v>95.69</c:v>
                </c:pt>
              </c:numCache>
            </c:numRef>
          </c:val>
        </c:ser>
        <c:dLbls>
          <c:showLegendKey val="0"/>
          <c:showVal val="0"/>
          <c:showCatName val="0"/>
          <c:showSerName val="0"/>
          <c:showPercent val="0"/>
          <c:showBubbleSize val="0"/>
        </c:dLbls>
        <c:gapWidth val="150"/>
        <c:axId val="84928768"/>
        <c:axId val="84955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81.8</c:v>
                </c:pt>
                <c:pt idx="1">
                  <c:v>81.84</c:v>
                </c:pt>
                <c:pt idx="2">
                  <c:v>82.97</c:v>
                </c:pt>
                <c:pt idx="3">
                  <c:v>83.95</c:v>
                </c:pt>
                <c:pt idx="4">
                  <c:v>82.92</c:v>
                </c:pt>
              </c:numCache>
            </c:numRef>
          </c:val>
          <c:smooth val="0"/>
        </c:ser>
        <c:dLbls>
          <c:showLegendKey val="0"/>
          <c:showVal val="0"/>
          <c:showCatName val="0"/>
          <c:showSerName val="0"/>
          <c:showPercent val="0"/>
          <c:showBubbleSize val="0"/>
        </c:dLbls>
        <c:marker val="1"/>
        <c:smooth val="0"/>
        <c:axId val="84928768"/>
        <c:axId val="84955520"/>
      </c:lineChart>
      <c:dateAx>
        <c:axId val="84928768"/>
        <c:scaling>
          <c:orientation val="minMax"/>
        </c:scaling>
        <c:delete val="1"/>
        <c:axPos val="b"/>
        <c:numFmt formatCode="ge" sourceLinked="1"/>
        <c:majorTickMark val="none"/>
        <c:minorTickMark val="none"/>
        <c:tickLblPos val="none"/>
        <c:crossAx val="84955520"/>
        <c:crosses val="autoZero"/>
        <c:auto val="1"/>
        <c:lblOffset val="100"/>
        <c:baseTimeUnit val="years"/>
      </c:dateAx>
      <c:valAx>
        <c:axId val="84955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928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112.45</c:v>
                </c:pt>
                <c:pt idx="1">
                  <c:v>97.9</c:v>
                </c:pt>
                <c:pt idx="2">
                  <c:v>97.01</c:v>
                </c:pt>
                <c:pt idx="3">
                  <c:v>89.85</c:v>
                </c:pt>
                <c:pt idx="4">
                  <c:v>99.99</c:v>
                </c:pt>
              </c:numCache>
            </c:numRef>
          </c:val>
        </c:ser>
        <c:dLbls>
          <c:showLegendKey val="0"/>
          <c:showVal val="0"/>
          <c:showCatName val="0"/>
          <c:showSerName val="0"/>
          <c:showPercent val="0"/>
          <c:showBubbleSize val="0"/>
        </c:dLbls>
        <c:gapWidth val="150"/>
        <c:axId val="72144768"/>
        <c:axId val="74907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2144768"/>
        <c:axId val="74907648"/>
      </c:lineChart>
      <c:dateAx>
        <c:axId val="72144768"/>
        <c:scaling>
          <c:orientation val="minMax"/>
        </c:scaling>
        <c:delete val="1"/>
        <c:axPos val="b"/>
        <c:numFmt formatCode="ge" sourceLinked="1"/>
        <c:majorTickMark val="none"/>
        <c:minorTickMark val="none"/>
        <c:tickLblPos val="none"/>
        <c:crossAx val="74907648"/>
        <c:crosses val="autoZero"/>
        <c:auto val="1"/>
        <c:lblOffset val="100"/>
        <c:baseTimeUnit val="years"/>
      </c:dateAx>
      <c:valAx>
        <c:axId val="74907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144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4937856"/>
        <c:axId val="74939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4937856"/>
        <c:axId val="74939776"/>
      </c:lineChart>
      <c:dateAx>
        <c:axId val="74937856"/>
        <c:scaling>
          <c:orientation val="minMax"/>
        </c:scaling>
        <c:delete val="1"/>
        <c:axPos val="b"/>
        <c:numFmt formatCode="ge" sourceLinked="1"/>
        <c:majorTickMark val="none"/>
        <c:minorTickMark val="none"/>
        <c:tickLblPos val="none"/>
        <c:crossAx val="74939776"/>
        <c:crosses val="autoZero"/>
        <c:auto val="1"/>
        <c:lblOffset val="100"/>
        <c:baseTimeUnit val="years"/>
      </c:dateAx>
      <c:valAx>
        <c:axId val="7493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9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3571840"/>
        <c:axId val="83573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3571840"/>
        <c:axId val="83573760"/>
      </c:lineChart>
      <c:dateAx>
        <c:axId val="83571840"/>
        <c:scaling>
          <c:orientation val="minMax"/>
        </c:scaling>
        <c:delete val="1"/>
        <c:axPos val="b"/>
        <c:numFmt formatCode="ge" sourceLinked="1"/>
        <c:majorTickMark val="none"/>
        <c:minorTickMark val="none"/>
        <c:tickLblPos val="none"/>
        <c:crossAx val="83573760"/>
        <c:crosses val="autoZero"/>
        <c:auto val="1"/>
        <c:lblOffset val="100"/>
        <c:baseTimeUnit val="years"/>
      </c:dateAx>
      <c:valAx>
        <c:axId val="83573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571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3590144"/>
        <c:axId val="83612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3590144"/>
        <c:axId val="83612800"/>
      </c:lineChart>
      <c:dateAx>
        <c:axId val="83590144"/>
        <c:scaling>
          <c:orientation val="minMax"/>
        </c:scaling>
        <c:delete val="1"/>
        <c:axPos val="b"/>
        <c:numFmt formatCode="ge" sourceLinked="1"/>
        <c:majorTickMark val="none"/>
        <c:minorTickMark val="none"/>
        <c:tickLblPos val="none"/>
        <c:crossAx val="83612800"/>
        <c:crosses val="autoZero"/>
        <c:auto val="1"/>
        <c:lblOffset val="100"/>
        <c:baseTimeUnit val="years"/>
      </c:dateAx>
      <c:valAx>
        <c:axId val="83612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590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4687488"/>
        <c:axId val="84701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4687488"/>
        <c:axId val="84701952"/>
      </c:lineChart>
      <c:dateAx>
        <c:axId val="84687488"/>
        <c:scaling>
          <c:orientation val="minMax"/>
        </c:scaling>
        <c:delete val="1"/>
        <c:axPos val="b"/>
        <c:numFmt formatCode="ge" sourceLinked="1"/>
        <c:majorTickMark val="none"/>
        <c:minorTickMark val="none"/>
        <c:tickLblPos val="none"/>
        <c:crossAx val="84701952"/>
        <c:crosses val="autoZero"/>
        <c:auto val="1"/>
        <c:lblOffset val="100"/>
        <c:baseTimeUnit val="years"/>
      </c:dateAx>
      <c:valAx>
        <c:axId val="84701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687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190.11</c:v>
                </c:pt>
                <c:pt idx="1">
                  <c:v>183.56</c:v>
                </c:pt>
                <c:pt idx="2">
                  <c:v>173.39</c:v>
                </c:pt>
                <c:pt idx="3">
                  <c:v>160.24</c:v>
                </c:pt>
                <c:pt idx="4">
                  <c:v>128.21</c:v>
                </c:pt>
              </c:numCache>
            </c:numRef>
          </c:val>
        </c:ser>
        <c:dLbls>
          <c:showLegendKey val="0"/>
          <c:showVal val="0"/>
          <c:showCatName val="0"/>
          <c:showSerName val="0"/>
          <c:showPercent val="0"/>
          <c:showBubbleSize val="0"/>
        </c:dLbls>
        <c:gapWidth val="150"/>
        <c:axId val="84732160"/>
        <c:axId val="84734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866.07</c:v>
                </c:pt>
                <c:pt idx="1">
                  <c:v>827.19</c:v>
                </c:pt>
                <c:pt idx="2">
                  <c:v>817.63</c:v>
                </c:pt>
                <c:pt idx="3">
                  <c:v>830.5</c:v>
                </c:pt>
                <c:pt idx="4">
                  <c:v>1029.24</c:v>
                </c:pt>
              </c:numCache>
            </c:numRef>
          </c:val>
          <c:smooth val="0"/>
        </c:ser>
        <c:dLbls>
          <c:showLegendKey val="0"/>
          <c:showVal val="0"/>
          <c:showCatName val="0"/>
          <c:showSerName val="0"/>
          <c:showPercent val="0"/>
          <c:showBubbleSize val="0"/>
        </c:dLbls>
        <c:marker val="1"/>
        <c:smooth val="0"/>
        <c:axId val="84732160"/>
        <c:axId val="84734336"/>
      </c:lineChart>
      <c:dateAx>
        <c:axId val="84732160"/>
        <c:scaling>
          <c:orientation val="minMax"/>
        </c:scaling>
        <c:delete val="1"/>
        <c:axPos val="b"/>
        <c:numFmt formatCode="ge" sourceLinked="1"/>
        <c:majorTickMark val="none"/>
        <c:minorTickMark val="none"/>
        <c:tickLblPos val="none"/>
        <c:crossAx val="84734336"/>
        <c:crosses val="autoZero"/>
        <c:auto val="1"/>
        <c:lblOffset val="100"/>
        <c:baseTimeUnit val="years"/>
      </c:dateAx>
      <c:valAx>
        <c:axId val="84734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732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92.83</c:v>
                </c:pt>
                <c:pt idx="1">
                  <c:v>87.64</c:v>
                </c:pt>
                <c:pt idx="2">
                  <c:v>92.52</c:v>
                </c:pt>
                <c:pt idx="3">
                  <c:v>76.13</c:v>
                </c:pt>
                <c:pt idx="4">
                  <c:v>98.85</c:v>
                </c:pt>
              </c:numCache>
            </c:numRef>
          </c:val>
        </c:ser>
        <c:dLbls>
          <c:showLegendKey val="0"/>
          <c:showVal val="0"/>
          <c:showCatName val="0"/>
          <c:showSerName val="0"/>
          <c:showPercent val="0"/>
          <c:showBubbleSize val="0"/>
        </c:dLbls>
        <c:gapWidth val="150"/>
        <c:axId val="84772736"/>
        <c:axId val="84783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43.46</c:v>
                </c:pt>
                <c:pt idx="1">
                  <c:v>45.01</c:v>
                </c:pt>
                <c:pt idx="2">
                  <c:v>46.31</c:v>
                </c:pt>
                <c:pt idx="3">
                  <c:v>43.66</c:v>
                </c:pt>
                <c:pt idx="4">
                  <c:v>43.13</c:v>
                </c:pt>
              </c:numCache>
            </c:numRef>
          </c:val>
          <c:smooth val="0"/>
        </c:ser>
        <c:dLbls>
          <c:showLegendKey val="0"/>
          <c:showVal val="0"/>
          <c:showCatName val="0"/>
          <c:showSerName val="0"/>
          <c:showPercent val="0"/>
          <c:showBubbleSize val="0"/>
        </c:dLbls>
        <c:marker val="1"/>
        <c:smooth val="0"/>
        <c:axId val="84772736"/>
        <c:axId val="84783104"/>
      </c:lineChart>
      <c:dateAx>
        <c:axId val="84772736"/>
        <c:scaling>
          <c:orientation val="minMax"/>
        </c:scaling>
        <c:delete val="1"/>
        <c:axPos val="b"/>
        <c:numFmt formatCode="ge" sourceLinked="1"/>
        <c:majorTickMark val="none"/>
        <c:minorTickMark val="none"/>
        <c:tickLblPos val="none"/>
        <c:crossAx val="84783104"/>
        <c:crosses val="autoZero"/>
        <c:auto val="1"/>
        <c:lblOffset val="100"/>
        <c:baseTimeUnit val="years"/>
      </c:dateAx>
      <c:valAx>
        <c:axId val="84783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772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172.81</c:v>
                </c:pt>
                <c:pt idx="1">
                  <c:v>182.8</c:v>
                </c:pt>
                <c:pt idx="2">
                  <c:v>182.45</c:v>
                </c:pt>
                <c:pt idx="3">
                  <c:v>239.31</c:v>
                </c:pt>
                <c:pt idx="4">
                  <c:v>211.12</c:v>
                </c:pt>
              </c:numCache>
            </c:numRef>
          </c:val>
        </c:ser>
        <c:dLbls>
          <c:showLegendKey val="0"/>
          <c:showVal val="0"/>
          <c:showCatName val="0"/>
          <c:showSerName val="0"/>
          <c:showPercent val="0"/>
          <c:showBubbleSize val="0"/>
        </c:dLbls>
        <c:gapWidth val="150"/>
        <c:axId val="84790656"/>
        <c:axId val="84874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359.48</c:v>
                </c:pt>
                <c:pt idx="1">
                  <c:v>350.91</c:v>
                </c:pt>
                <c:pt idx="2">
                  <c:v>349.08</c:v>
                </c:pt>
                <c:pt idx="3">
                  <c:v>382.09</c:v>
                </c:pt>
                <c:pt idx="4">
                  <c:v>392.03</c:v>
                </c:pt>
              </c:numCache>
            </c:numRef>
          </c:val>
          <c:smooth val="0"/>
        </c:ser>
        <c:dLbls>
          <c:showLegendKey val="0"/>
          <c:showVal val="0"/>
          <c:showCatName val="0"/>
          <c:showSerName val="0"/>
          <c:showPercent val="0"/>
          <c:showBubbleSize val="0"/>
        </c:dLbls>
        <c:marker val="1"/>
        <c:smooth val="0"/>
        <c:axId val="84790656"/>
        <c:axId val="84874752"/>
      </c:lineChart>
      <c:dateAx>
        <c:axId val="84790656"/>
        <c:scaling>
          <c:orientation val="minMax"/>
        </c:scaling>
        <c:delete val="1"/>
        <c:axPos val="b"/>
        <c:numFmt formatCode="ge" sourceLinked="1"/>
        <c:majorTickMark val="none"/>
        <c:minorTickMark val="none"/>
        <c:tickLblPos val="none"/>
        <c:crossAx val="84874752"/>
        <c:crosses val="autoZero"/>
        <c:auto val="1"/>
        <c:lblOffset val="100"/>
        <c:baseTimeUnit val="years"/>
      </c:dateAx>
      <c:valAx>
        <c:axId val="84874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790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【1,052.66】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【77.87】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【33.90】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【424.58】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【40.22】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山口県　阿武町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漁業集落排水</v>
      </c>
      <c r="Q8" s="46"/>
      <c r="R8" s="46"/>
      <c r="S8" s="46"/>
      <c r="T8" s="46"/>
      <c r="U8" s="46"/>
      <c r="V8" s="46"/>
      <c r="W8" s="46" t="str">
        <f>データ!L6</f>
        <v>H2</v>
      </c>
      <c r="X8" s="46"/>
      <c r="Y8" s="46"/>
      <c r="Z8" s="46"/>
      <c r="AA8" s="46"/>
      <c r="AB8" s="46"/>
      <c r="AC8" s="46"/>
      <c r="AD8" s="3"/>
      <c r="AE8" s="3"/>
      <c r="AF8" s="3"/>
      <c r="AG8" s="3"/>
      <c r="AH8" s="3"/>
      <c r="AI8" s="3"/>
      <c r="AJ8" s="3"/>
      <c r="AK8" s="3"/>
      <c r="AL8" s="47">
        <f>データ!R6</f>
        <v>3581</v>
      </c>
      <c r="AM8" s="47"/>
      <c r="AN8" s="47"/>
      <c r="AO8" s="47"/>
      <c r="AP8" s="47"/>
      <c r="AQ8" s="47"/>
      <c r="AR8" s="47"/>
      <c r="AS8" s="47"/>
      <c r="AT8" s="43">
        <f>データ!S6</f>
        <v>115.95</v>
      </c>
      <c r="AU8" s="43"/>
      <c r="AV8" s="43"/>
      <c r="AW8" s="43"/>
      <c r="AX8" s="43"/>
      <c r="AY8" s="43"/>
      <c r="AZ8" s="43"/>
      <c r="BA8" s="43"/>
      <c r="BB8" s="43">
        <f>データ!T6</f>
        <v>30.88</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26.17</v>
      </c>
      <c r="Q10" s="43"/>
      <c r="R10" s="43"/>
      <c r="S10" s="43"/>
      <c r="T10" s="43"/>
      <c r="U10" s="43"/>
      <c r="V10" s="43"/>
      <c r="W10" s="43">
        <f>データ!P6</f>
        <v>100</v>
      </c>
      <c r="X10" s="43"/>
      <c r="Y10" s="43"/>
      <c r="Z10" s="43"/>
      <c r="AA10" s="43"/>
      <c r="AB10" s="43"/>
      <c r="AC10" s="43"/>
      <c r="AD10" s="47">
        <f>データ!Q6</f>
        <v>4320</v>
      </c>
      <c r="AE10" s="47"/>
      <c r="AF10" s="47"/>
      <c r="AG10" s="47"/>
      <c r="AH10" s="47"/>
      <c r="AI10" s="47"/>
      <c r="AJ10" s="47"/>
      <c r="AK10" s="2"/>
      <c r="AL10" s="47">
        <f>データ!U6</f>
        <v>929</v>
      </c>
      <c r="AM10" s="47"/>
      <c r="AN10" s="47"/>
      <c r="AO10" s="47"/>
      <c r="AP10" s="47"/>
      <c r="AQ10" s="47"/>
      <c r="AR10" s="47"/>
      <c r="AS10" s="47"/>
      <c r="AT10" s="43">
        <f>データ!V6</f>
        <v>0.22</v>
      </c>
      <c r="AU10" s="43"/>
      <c r="AV10" s="43"/>
      <c r="AW10" s="43"/>
      <c r="AX10" s="43"/>
      <c r="AY10" s="43"/>
      <c r="AZ10" s="43"/>
      <c r="BA10" s="43"/>
      <c r="BB10" s="43">
        <f>データ!W6</f>
        <v>4222.7299999999996</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110</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355020</v>
      </c>
      <c r="D6" s="31">
        <f t="shared" si="3"/>
        <v>47</v>
      </c>
      <c r="E6" s="31">
        <f t="shared" si="3"/>
        <v>17</v>
      </c>
      <c r="F6" s="31">
        <f t="shared" si="3"/>
        <v>6</v>
      </c>
      <c r="G6" s="31">
        <f t="shared" si="3"/>
        <v>0</v>
      </c>
      <c r="H6" s="31" t="str">
        <f t="shared" si="3"/>
        <v>山口県　阿武町</v>
      </c>
      <c r="I6" s="31" t="str">
        <f t="shared" si="3"/>
        <v>法非適用</v>
      </c>
      <c r="J6" s="31" t="str">
        <f t="shared" si="3"/>
        <v>下水道事業</v>
      </c>
      <c r="K6" s="31" t="str">
        <f t="shared" si="3"/>
        <v>漁業集落排水</v>
      </c>
      <c r="L6" s="31" t="str">
        <f t="shared" si="3"/>
        <v>H2</v>
      </c>
      <c r="M6" s="32" t="str">
        <f t="shared" si="3"/>
        <v>-</v>
      </c>
      <c r="N6" s="32" t="str">
        <f t="shared" si="3"/>
        <v>該当数値なし</v>
      </c>
      <c r="O6" s="32">
        <f t="shared" si="3"/>
        <v>26.17</v>
      </c>
      <c r="P6" s="32">
        <f t="shared" si="3"/>
        <v>100</v>
      </c>
      <c r="Q6" s="32">
        <f t="shared" si="3"/>
        <v>4320</v>
      </c>
      <c r="R6" s="32">
        <f t="shared" si="3"/>
        <v>3581</v>
      </c>
      <c r="S6" s="32">
        <f t="shared" si="3"/>
        <v>115.95</v>
      </c>
      <c r="T6" s="32">
        <f t="shared" si="3"/>
        <v>30.88</v>
      </c>
      <c r="U6" s="32">
        <f t="shared" si="3"/>
        <v>929</v>
      </c>
      <c r="V6" s="32">
        <f t="shared" si="3"/>
        <v>0.22</v>
      </c>
      <c r="W6" s="32">
        <f t="shared" si="3"/>
        <v>4222.7299999999996</v>
      </c>
      <c r="X6" s="33">
        <f>IF(X7="",NA(),X7)</f>
        <v>112.45</v>
      </c>
      <c r="Y6" s="33">
        <f t="shared" ref="Y6:AG6" si="4">IF(Y7="",NA(),Y7)</f>
        <v>97.9</v>
      </c>
      <c r="Z6" s="33">
        <f t="shared" si="4"/>
        <v>97.01</v>
      </c>
      <c r="AA6" s="33">
        <f t="shared" si="4"/>
        <v>89.85</v>
      </c>
      <c r="AB6" s="33">
        <f t="shared" si="4"/>
        <v>99.99</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190.11</v>
      </c>
      <c r="BF6" s="33">
        <f t="shared" ref="BF6:BN6" si="7">IF(BF7="",NA(),BF7)</f>
        <v>183.56</v>
      </c>
      <c r="BG6" s="33">
        <f t="shared" si="7"/>
        <v>173.39</v>
      </c>
      <c r="BH6" s="33">
        <f t="shared" si="7"/>
        <v>160.24</v>
      </c>
      <c r="BI6" s="33">
        <f t="shared" si="7"/>
        <v>128.21</v>
      </c>
      <c r="BJ6" s="33">
        <f t="shared" si="7"/>
        <v>866.07</v>
      </c>
      <c r="BK6" s="33">
        <f t="shared" si="7"/>
        <v>827.19</v>
      </c>
      <c r="BL6" s="33">
        <f t="shared" si="7"/>
        <v>817.63</v>
      </c>
      <c r="BM6" s="33">
        <f t="shared" si="7"/>
        <v>830.5</v>
      </c>
      <c r="BN6" s="33">
        <f t="shared" si="7"/>
        <v>1029.24</v>
      </c>
      <c r="BO6" s="32" t="str">
        <f>IF(BO7="","",IF(BO7="-","【-】","【"&amp;SUBSTITUTE(TEXT(BO7,"#,##0.00"),"-","△")&amp;"】"))</f>
        <v>【1,052.66】</v>
      </c>
      <c r="BP6" s="33">
        <f>IF(BP7="",NA(),BP7)</f>
        <v>92.83</v>
      </c>
      <c r="BQ6" s="33">
        <f t="shared" ref="BQ6:BY6" si="8">IF(BQ7="",NA(),BQ7)</f>
        <v>87.64</v>
      </c>
      <c r="BR6" s="33">
        <f t="shared" si="8"/>
        <v>92.52</v>
      </c>
      <c r="BS6" s="33">
        <f t="shared" si="8"/>
        <v>76.13</v>
      </c>
      <c r="BT6" s="33">
        <f t="shared" si="8"/>
        <v>98.85</v>
      </c>
      <c r="BU6" s="33">
        <f t="shared" si="8"/>
        <v>43.46</v>
      </c>
      <c r="BV6" s="33">
        <f t="shared" si="8"/>
        <v>45.01</v>
      </c>
      <c r="BW6" s="33">
        <f t="shared" si="8"/>
        <v>46.31</v>
      </c>
      <c r="BX6" s="33">
        <f t="shared" si="8"/>
        <v>43.66</v>
      </c>
      <c r="BY6" s="33">
        <f t="shared" si="8"/>
        <v>43.13</v>
      </c>
      <c r="BZ6" s="32" t="str">
        <f>IF(BZ7="","",IF(BZ7="-","【-】","【"&amp;SUBSTITUTE(TEXT(BZ7,"#,##0.00"),"-","△")&amp;"】"))</f>
        <v>【40.22】</v>
      </c>
      <c r="CA6" s="33">
        <f>IF(CA7="",NA(),CA7)</f>
        <v>172.81</v>
      </c>
      <c r="CB6" s="33">
        <f t="shared" ref="CB6:CJ6" si="9">IF(CB7="",NA(),CB7)</f>
        <v>182.8</v>
      </c>
      <c r="CC6" s="33">
        <f t="shared" si="9"/>
        <v>182.45</v>
      </c>
      <c r="CD6" s="33">
        <f t="shared" si="9"/>
        <v>239.31</v>
      </c>
      <c r="CE6" s="33">
        <f t="shared" si="9"/>
        <v>211.12</v>
      </c>
      <c r="CF6" s="33">
        <f t="shared" si="9"/>
        <v>359.48</v>
      </c>
      <c r="CG6" s="33">
        <f t="shared" si="9"/>
        <v>350.91</v>
      </c>
      <c r="CH6" s="33">
        <f t="shared" si="9"/>
        <v>349.08</v>
      </c>
      <c r="CI6" s="33">
        <f t="shared" si="9"/>
        <v>382.09</v>
      </c>
      <c r="CJ6" s="33">
        <f t="shared" si="9"/>
        <v>392.03</v>
      </c>
      <c r="CK6" s="32" t="str">
        <f>IF(CK7="","",IF(CK7="-","【-】","【"&amp;SUBSTITUTE(TEXT(CK7,"#,##0.00"),"-","△")&amp;"】"))</f>
        <v>【424.58】</v>
      </c>
      <c r="CL6" s="33">
        <f>IF(CL7="",NA(),CL7)</f>
        <v>65.790000000000006</v>
      </c>
      <c r="CM6" s="33">
        <f t="shared" ref="CM6:CU6" si="10">IF(CM7="",NA(),CM7)</f>
        <v>65.790000000000006</v>
      </c>
      <c r="CN6" s="33">
        <f t="shared" si="10"/>
        <v>65.790000000000006</v>
      </c>
      <c r="CO6" s="33">
        <f t="shared" si="10"/>
        <v>65.790000000000006</v>
      </c>
      <c r="CP6" s="33">
        <f t="shared" si="10"/>
        <v>65.790000000000006</v>
      </c>
      <c r="CQ6" s="33">
        <f t="shared" si="10"/>
        <v>37.130000000000003</v>
      </c>
      <c r="CR6" s="33">
        <f t="shared" si="10"/>
        <v>38.24</v>
      </c>
      <c r="CS6" s="33">
        <f t="shared" si="10"/>
        <v>39.42</v>
      </c>
      <c r="CT6" s="33">
        <f t="shared" si="10"/>
        <v>39.68</v>
      </c>
      <c r="CU6" s="33">
        <f t="shared" si="10"/>
        <v>35.64</v>
      </c>
      <c r="CV6" s="32" t="str">
        <f>IF(CV7="","",IF(CV7="-","【-】","【"&amp;SUBSTITUTE(TEXT(CV7,"#,##0.00"),"-","△")&amp;"】"))</f>
        <v>【33.90】</v>
      </c>
      <c r="CW6" s="33">
        <f>IF(CW7="",NA(),CW7)</f>
        <v>90.47</v>
      </c>
      <c r="CX6" s="33">
        <f t="shared" ref="CX6:DF6" si="11">IF(CX7="",NA(),CX7)</f>
        <v>91.66</v>
      </c>
      <c r="CY6" s="33">
        <f t="shared" si="11"/>
        <v>89.93</v>
      </c>
      <c r="CZ6" s="33">
        <f t="shared" si="11"/>
        <v>91.94</v>
      </c>
      <c r="DA6" s="33">
        <f t="shared" si="11"/>
        <v>95.69</v>
      </c>
      <c r="DB6" s="33">
        <f t="shared" si="11"/>
        <v>81.8</v>
      </c>
      <c r="DC6" s="33">
        <f t="shared" si="11"/>
        <v>81.84</v>
      </c>
      <c r="DD6" s="33">
        <f t="shared" si="11"/>
        <v>82.97</v>
      </c>
      <c r="DE6" s="33">
        <f t="shared" si="11"/>
        <v>83.95</v>
      </c>
      <c r="DF6" s="33">
        <f t="shared" si="11"/>
        <v>82.92</v>
      </c>
      <c r="DG6" s="32" t="str">
        <f>IF(DG7="","",IF(DG7="-","【-】","【"&amp;SUBSTITUTE(TEXT(DG7,"#,##0.00"),"-","△")&amp;"】"))</f>
        <v>【77.87】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0.02</v>
      </c>
      <c r="EJ6" s="32">
        <f t="shared" si="14"/>
        <v>0</v>
      </c>
      <c r="EK6" s="33">
        <f t="shared" si="14"/>
        <v>0.14000000000000001</v>
      </c>
      <c r="EL6" s="33">
        <f t="shared" si="14"/>
        <v>0.05</v>
      </c>
      <c r="EM6" s="33">
        <f t="shared" si="14"/>
        <v>0.18</v>
      </c>
      <c r="EN6" s="32" t="str">
        <f>IF(EN7="","",IF(EN7="-","【-】","【"&amp;SUBSTITUTE(TEXT(EN7,"#,##0.00"),"-","△")&amp;"】"))</f>
        <v>【0.13】</v>
      </c>
    </row>
    <row r="7" spans="1:144" s="34" customFormat="1">
      <c r="A7" s="26"/>
      <c r="B7" s="35">
        <v>2015</v>
      </c>
      <c r="C7" s="35">
        <v>355020</v>
      </c>
      <c r="D7" s="35">
        <v>47</v>
      </c>
      <c r="E7" s="35">
        <v>17</v>
      </c>
      <c r="F7" s="35">
        <v>6</v>
      </c>
      <c r="G7" s="35">
        <v>0</v>
      </c>
      <c r="H7" s="35" t="s">
        <v>96</v>
      </c>
      <c r="I7" s="35" t="s">
        <v>97</v>
      </c>
      <c r="J7" s="35" t="s">
        <v>98</v>
      </c>
      <c r="K7" s="35" t="s">
        <v>99</v>
      </c>
      <c r="L7" s="35" t="s">
        <v>100</v>
      </c>
      <c r="M7" s="36" t="s">
        <v>101</v>
      </c>
      <c r="N7" s="36" t="s">
        <v>102</v>
      </c>
      <c r="O7" s="36">
        <v>26.17</v>
      </c>
      <c r="P7" s="36">
        <v>100</v>
      </c>
      <c r="Q7" s="36">
        <v>4320</v>
      </c>
      <c r="R7" s="36">
        <v>3581</v>
      </c>
      <c r="S7" s="36">
        <v>115.95</v>
      </c>
      <c r="T7" s="36">
        <v>30.88</v>
      </c>
      <c r="U7" s="36">
        <v>929</v>
      </c>
      <c r="V7" s="36">
        <v>0.22</v>
      </c>
      <c r="W7" s="36">
        <v>4222.7299999999996</v>
      </c>
      <c r="X7" s="36">
        <v>112.45</v>
      </c>
      <c r="Y7" s="36">
        <v>97.9</v>
      </c>
      <c r="Z7" s="36">
        <v>97.01</v>
      </c>
      <c r="AA7" s="36">
        <v>89.85</v>
      </c>
      <c r="AB7" s="36">
        <v>99.99</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190.11</v>
      </c>
      <c r="BF7" s="36">
        <v>183.56</v>
      </c>
      <c r="BG7" s="36">
        <v>173.39</v>
      </c>
      <c r="BH7" s="36">
        <v>160.24</v>
      </c>
      <c r="BI7" s="36">
        <v>128.21</v>
      </c>
      <c r="BJ7" s="36">
        <v>866.07</v>
      </c>
      <c r="BK7" s="36">
        <v>827.19</v>
      </c>
      <c r="BL7" s="36">
        <v>817.63</v>
      </c>
      <c r="BM7" s="36">
        <v>830.5</v>
      </c>
      <c r="BN7" s="36">
        <v>1029.24</v>
      </c>
      <c r="BO7" s="36">
        <v>1052.6600000000001</v>
      </c>
      <c r="BP7" s="36">
        <v>92.83</v>
      </c>
      <c r="BQ7" s="36">
        <v>87.64</v>
      </c>
      <c r="BR7" s="36">
        <v>92.52</v>
      </c>
      <c r="BS7" s="36">
        <v>76.13</v>
      </c>
      <c r="BT7" s="36">
        <v>98.85</v>
      </c>
      <c r="BU7" s="36">
        <v>43.46</v>
      </c>
      <c r="BV7" s="36">
        <v>45.01</v>
      </c>
      <c r="BW7" s="36">
        <v>46.31</v>
      </c>
      <c r="BX7" s="36">
        <v>43.66</v>
      </c>
      <c r="BY7" s="36">
        <v>43.13</v>
      </c>
      <c r="BZ7" s="36">
        <v>40.22</v>
      </c>
      <c r="CA7" s="36">
        <v>172.81</v>
      </c>
      <c r="CB7" s="36">
        <v>182.8</v>
      </c>
      <c r="CC7" s="36">
        <v>182.45</v>
      </c>
      <c r="CD7" s="36">
        <v>239.31</v>
      </c>
      <c r="CE7" s="36">
        <v>211.12</v>
      </c>
      <c r="CF7" s="36">
        <v>359.48</v>
      </c>
      <c r="CG7" s="36">
        <v>350.91</v>
      </c>
      <c r="CH7" s="36">
        <v>349.08</v>
      </c>
      <c r="CI7" s="36">
        <v>382.09</v>
      </c>
      <c r="CJ7" s="36">
        <v>392.03</v>
      </c>
      <c r="CK7" s="36">
        <v>424.58</v>
      </c>
      <c r="CL7" s="36">
        <v>65.790000000000006</v>
      </c>
      <c r="CM7" s="36">
        <v>65.790000000000006</v>
      </c>
      <c r="CN7" s="36">
        <v>65.790000000000006</v>
      </c>
      <c r="CO7" s="36">
        <v>65.790000000000006</v>
      </c>
      <c r="CP7" s="36">
        <v>65.790000000000006</v>
      </c>
      <c r="CQ7" s="36">
        <v>37.130000000000003</v>
      </c>
      <c r="CR7" s="36">
        <v>38.24</v>
      </c>
      <c r="CS7" s="36">
        <v>39.42</v>
      </c>
      <c r="CT7" s="36">
        <v>39.68</v>
      </c>
      <c r="CU7" s="36">
        <v>35.64</v>
      </c>
      <c r="CV7" s="36">
        <v>33.9</v>
      </c>
      <c r="CW7" s="36">
        <v>90.47</v>
      </c>
      <c r="CX7" s="36">
        <v>91.66</v>
      </c>
      <c r="CY7" s="36">
        <v>89.93</v>
      </c>
      <c r="CZ7" s="36">
        <v>91.94</v>
      </c>
      <c r="DA7" s="36">
        <v>95.69</v>
      </c>
      <c r="DB7" s="36">
        <v>81.8</v>
      </c>
      <c r="DC7" s="36">
        <v>81.84</v>
      </c>
      <c r="DD7" s="36">
        <v>82.97</v>
      </c>
      <c r="DE7" s="36">
        <v>83.95</v>
      </c>
      <c r="DF7" s="36">
        <v>82.92</v>
      </c>
      <c r="DG7" s="36">
        <v>77.87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0.02</v>
      </c>
      <c r="EJ7" s="36">
        <v>0</v>
      </c>
      <c r="EK7" s="36">
        <v>0.14000000000000001</v>
      </c>
      <c r="EL7" s="36">
        <v>0.05</v>
      </c>
      <c r="EM7" s="36">
        <v>0.18</v>
      </c>
      <c r="EN7" s="36">
        <v>0.13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重枝　良知</cp:lastModifiedBy>
  <cp:lastPrinted>2017-02-21T02:32:03Z</cp:lastPrinted>
  <dcterms:created xsi:type="dcterms:W3CDTF">2017-02-08T03:18:42Z</dcterms:created>
  <dcterms:modified xsi:type="dcterms:W3CDTF">2017-02-21T02:32:07Z</dcterms:modified>
  <cp:category/>
</cp:coreProperties>
</file>