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3 市町回答\01 法適・水道（46_010）\01 下関市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<sst xmlns="http://schemas.openxmlformats.org/spreadsheetml/2006/main" count="217" uniqueCount="107">
  <si>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</si>
  <si>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</si>
  <si>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</si>
  <si>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</si>
  <si>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</si>
  <si>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</si>
  <si>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</si>
  <si>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</si>
  <si>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</si>
  <si>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</si>
  <si>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</si>
  <si>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</si>
  <si>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</si>
  <si>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</si>
  <si>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</si>
  <si>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</si>
  <si>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</si>
  <si>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</si>
  <si>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</si>
  <si>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</si>
  <si>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</si>
  <si>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</si>
  <si>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</si>
  <si>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</si>
  <si>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</si>
  <si>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</si>
  <si>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</si>
  <si>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</si>
  <si>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</si>
  <si>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</si>
  <si>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</si>
  <si>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</si>
  <si>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</si>
  <si>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</si>
  <si>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</si>
  <si>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</si>
  <si>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</si>
  <si>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</si>
  <si>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</si>
  <si>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</si>
  <si>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</si>
  <si>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</si>
  <si>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</si>
  <si>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</si>
  <si>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</si>
  <si>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</si>
  <si>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</si>
  <si>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</si>
  <si>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</si>
  <si>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</si>
  <si>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</si>
  <si>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</si>
  <si>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</si>
  <si>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</si>
  <si>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</si>
  <si>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</si>
  <si>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</si>
  <si>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</si>
  <si>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</si>
  <si>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</si>
  <si>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</si>
  <si>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</si>
  <si>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</si>
  <si>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</si>
  <si>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</si>
  <si>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</si>
  <si>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</si>
  <si>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</si>
  <si>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</si>
  <si>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</si>
  <si>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</si>
  <si>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</si>
  <si>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</si>
  <si>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</si>
  <si>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</si>
  <si>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</si>
  <si>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</si>
  <si>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</si>
  <si>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</si>
  <si>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</si>
  <si>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</si>
  <si>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</si>
  <si>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</si>
  <si>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</si>
  <si>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</si>
  <si>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</si>
  <si>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</si>
  <si>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</si>
  <si>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</si>
  <si>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</si>
  <si>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</si>
  <si>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</si>
  <si>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</si>
  <si>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</si>
  <si>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</si>
  <si>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</si>
  <si>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</si>
  <si>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</si>
  <si>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</si>
  <si>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</si>
  <si>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</si>
  <si>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</si>
  <si>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</si>
  <si>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</si>
  <si>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は、平成23年度の料金改定により現在、良好な財政状態にある。しかし、給水人口は年々減少しており、今後も減少することが見込まれている。給水収益もこれに併せ減少することが確実である。一方で、老朽施設の更新や耐震化など多くの更新投資を必要とする事業を抱えている。
　給水収益が減少する中、これらの事業を確実に実施しなければならないため、給水量を考慮した施設規模の見直しや補修等による延命化を図ることで事業費の抑制を行ったり、アセットマネジメント手法を活用した事業費の平準化を行うことで、可能な範囲で需要者の負担を軽減するよう努めなければならない。また、必要に応じて財源確保のため、料金の見直しを検討する必要もある。
</t>
    <rPh sb="1" eb="2">
      <t>ホン</t>
    </rPh>
    <rPh sb="2" eb="3">
      <t>シ</t>
    </rPh>
    <rPh sb="3" eb="5">
      <t>スイドウ</t>
    </rPh>
    <rPh sb="5" eb="7">
      <t>ジギョウ</t>
    </rPh>
    <rPh sb="9" eb="11">
      <t>ヘイセイ</t>
    </rPh>
    <rPh sb="13" eb="15">
      <t>ネンド</t>
    </rPh>
    <rPh sb="16" eb="18">
      <t>リョウキン</t>
    </rPh>
    <rPh sb="18" eb="20">
      <t>カイテイ</t>
    </rPh>
    <rPh sb="41" eb="43">
      <t>キュウスイ</t>
    </rPh>
    <rPh sb="43" eb="45">
      <t>ジンコウ</t>
    </rPh>
    <rPh sb="46" eb="48">
      <t>ネンネン</t>
    </rPh>
    <rPh sb="48" eb="50">
      <t>ゲンショウ</t>
    </rPh>
    <rPh sb="55" eb="57">
      <t>コンゴ</t>
    </rPh>
    <rPh sb="58" eb="60">
      <t>ゲンショウ</t>
    </rPh>
    <rPh sb="65" eb="67">
      <t>ミコ</t>
    </rPh>
    <rPh sb="73" eb="75">
      <t>キュウスイ</t>
    </rPh>
    <rPh sb="75" eb="77">
      <t>シュウエキ</t>
    </rPh>
    <rPh sb="81" eb="82">
      <t>アワ</t>
    </rPh>
    <rPh sb="83" eb="85">
      <t>ゲンショウ</t>
    </rPh>
    <rPh sb="90" eb="92">
      <t>カクジツ</t>
    </rPh>
    <rPh sb="96" eb="98">
      <t>イッポウ</t>
    </rPh>
    <rPh sb="100" eb="102">
      <t>ロウキュウ</t>
    </rPh>
    <rPh sb="102" eb="104">
      <t>シセツ</t>
    </rPh>
    <rPh sb="105" eb="107">
      <t>コウシン</t>
    </rPh>
    <rPh sb="108" eb="111">
      <t>タイシンカ</t>
    </rPh>
    <rPh sb="113" eb="114">
      <t>オオ</t>
    </rPh>
    <rPh sb="116" eb="118">
      <t>コウシン</t>
    </rPh>
    <rPh sb="118" eb="120">
      <t>トウシ</t>
    </rPh>
    <rPh sb="121" eb="123">
      <t>ヒツヨウ</t>
    </rPh>
    <rPh sb="126" eb="128">
      <t>ジギョウ</t>
    </rPh>
    <rPh sb="129" eb="130">
      <t>カカ</t>
    </rPh>
    <rPh sb="137" eb="139">
      <t>キュウスイ</t>
    </rPh>
    <rPh sb="139" eb="141">
      <t>シュウエキ</t>
    </rPh>
    <rPh sb="142" eb="144">
      <t>ゲンショウ</t>
    </rPh>
    <rPh sb="146" eb="147">
      <t>ナカ</t>
    </rPh>
    <rPh sb="152" eb="154">
      <t>ジギョウ</t>
    </rPh>
    <rPh sb="155" eb="157">
      <t>カクジツ</t>
    </rPh>
    <rPh sb="158" eb="160">
      <t>ジッシ</t>
    </rPh>
    <rPh sb="172" eb="174">
      <t>キュウスイ</t>
    </rPh>
    <rPh sb="174" eb="175">
      <t>リョウ</t>
    </rPh>
    <rPh sb="176" eb="178">
      <t>コウリョ</t>
    </rPh>
    <rPh sb="180" eb="182">
      <t>シセツ</t>
    </rPh>
    <rPh sb="182" eb="184">
      <t>キボ</t>
    </rPh>
    <rPh sb="185" eb="187">
      <t>ミナオ</t>
    </rPh>
    <rPh sb="189" eb="191">
      <t>ホシュウ</t>
    </rPh>
    <rPh sb="191" eb="192">
      <t>トウ</t>
    </rPh>
    <rPh sb="195" eb="197">
      <t>エンメイ</t>
    </rPh>
    <rPh sb="197" eb="198">
      <t>カ</t>
    </rPh>
    <rPh sb="199" eb="200">
      <t>ハカ</t>
    </rPh>
    <rPh sb="204" eb="207">
      <t>ジギョウヒ</t>
    </rPh>
    <rPh sb="208" eb="210">
      <t>ヨクセイ</t>
    </rPh>
    <rPh sb="211" eb="212">
      <t>オコナ</t>
    </rPh>
    <rPh sb="233" eb="236">
      <t>ジギョウヒ</t>
    </rPh>
    <rPh sb="237" eb="239">
      <t>ヘイジュン</t>
    </rPh>
    <rPh sb="239" eb="240">
      <t>カ</t>
    </rPh>
    <rPh sb="241" eb="242">
      <t>オコナ</t>
    </rPh>
    <rPh sb="247" eb="249">
      <t>カノウ</t>
    </rPh>
    <rPh sb="250" eb="252">
      <t>ハンイ</t>
    </rPh>
    <rPh sb="253" eb="255">
      <t>ジュヨウ</t>
    </rPh>
    <rPh sb="255" eb="256">
      <t>シャ</t>
    </rPh>
    <rPh sb="257" eb="259">
      <t>フタン</t>
    </rPh>
    <rPh sb="260" eb="262">
      <t>ケイゲン</t>
    </rPh>
    <rPh sb="266" eb="267">
      <t>ツト</t>
    </rPh>
    <rPh sb="280" eb="282">
      <t>ヒツヨウ</t>
    </rPh>
    <rPh sb="283" eb="284">
      <t>オウ</t>
    </rPh>
    <rPh sb="286" eb="288">
      <t>ザイゲン</t>
    </rPh>
    <rPh sb="288" eb="290">
      <t>カクホ</t>
    </rPh>
    <rPh sb="294" eb="296">
      <t>リョウキン</t>
    </rPh>
    <rPh sb="297" eb="299">
      <t>ミナオ</t>
    </rPh>
    <rPh sb="301" eb="303">
      <t>ケントウ</t>
    </rPh>
    <rPh sb="305" eb="307">
      <t>ヒツヨウ</t>
    </rPh>
    <phoneticPr fontId="4"/>
  </si>
  <si>
    <t xml:space="preserve">　有形固定資産減価償却率は、類似団体と比較して高く、上昇傾向にあることから、水道施設全体の老朽化が進んでいると考えられる。
　管路経年化率は、類似団体と比較して高く、上昇傾向にある。一方で管路更新率は類似団体を下回る水準で推移している。これは管路経年化に対して管路更新が追い付いていないことを示している。
</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タカ</t>
    </rPh>
    <rPh sb="26" eb="28">
      <t>ジョウショウ</t>
    </rPh>
    <rPh sb="28" eb="30">
      <t>ケイコウ</t>
    </rPh>
    <rPh sb="38" eb="40">
      <t>スイドウ</t>
    </rPh>
    <rPh sb="40" eb="42">
      <t>シセツ</t>
    </rPh>
    <rPh sb="42" eb="44">
      <t>ゼンタイ</t>
    </rPh>
    <rPh sb="45" eb="48">
      <t>ロウキュウカ</t>
    </rPh>
    <rPh sb="49" eb="50">
      <t>スス</t>
    </rPh>
    <rPh sb="55" eb="56">
      <t>カンガ</t>
    </rPh>
    <rPh sb="63" eb="65">
      <t>カンロ</t>
    </rPh>
    <rPh sb="65" eb="68">
      <t>ケイネンカ</t>
    </rPh>
    <rPh sb="68" eb="69">
      <t>リツ</t>
    </rPh>
    <rPh sb="71" eb="73">
      <t>ルイジ</t>
    </rPh>
    <rPh sb="73" eb="75">
      <t>ダンタイ</t>
    </rPh>
    <rPh sb="76" eb="78">
      <t>ヒカク</t>
    </rPh>
    <rPh sb="80" eb="81">
      <t>タカ</t>
    </rPh>
    <rPh sb="83" eb="85">
      <t>ジョウショウ</t>
    </rPh>
    <rPh sb="85" eb="87">
      <t>ケイコウ</t>
    </rPh>
    <rPh sb="91" eb="93">
      <t>イッポウ</t>
    </rPh>
    <rPh sb="94" eb="96">
      <t>カンロ</t>
    </rPh>
    <rPh sb="96" eb="98">
      <t>コウシン</t>
    </rPh>
    <rPh sb="98" eb="99">
      <t>リツ</t>
    </rPh>
    <rPh sb="100" eb="102">
      <t>ルイジ</t>
    </rPh>
    <rPh sb="102" eb="104">
      <t>ダンタイ</t>
    </rPh>
    <rPh sb="105" eb="107">
      <t>シタマワ</t>
    </rPh>
    <rPh sb="108" eb="110">
      <t>スイジュン</t>
    </rPh>
    <rPh sb="111" eb="113">
      <t>スイイ</t>
    </rPh>
    <rPh sb="121" eb="123">
      <t>カンロ</t>
    </rPh>
    <rPh sb="123" eb="126">
      <t>ケイネンカ</t>
    </rPh>
    <rPh sb="127" eb="128">
      <t>タイ</t>
    </rPh>
    <rPh sb="130" eb="132">
      <t>カンロ</t>
    </rPh>
    <rPh sb="132" eb="134">
      <t>コウシン</t>
    </rPh>
    <rPh sb="135" eb="136">
      <t>オ</t>
    </rPh>
    <rPh sb="137" eb="138">
      <t>ツ</t>
    </rPh>
    <rPh sb="146" eb="147">
      <t>シメ</t>
    </rPh>
    <phoneticPr fontId="4"/>
  </si>
  <si>
    <t>　経常収支比率・料金回収率については、平成23年年度の料金改定以降、100%を越え、累積欠損金も発生していないことから健全な財政状態にある。
　流動比率は、類似団体と比較して下回っているが、100%を超えているため、短期的な債務に対する支払能力は確保されている。なお、平成25～26年度の変動は、新地方公営企業会計基準の適用に伴うものである。
　企業債残高対給水収益比率は、企業債残高の減少に伴い減少傾向にある。
　給水原価は、類似団体と比較して高い状態にある。本市は、山坂が多く平地が少ないため、配水池やポンプ場等の施設が多いこと、河川表流水を原水とする浄水処理を主としているため、地下水や浄水処理された水を受水している事業体に比べると浄水に要する費用も割高であることなどが原因として考えられる。
　施設利用率は、類似団体と比較して高い。これは、一部浄水施設の統廃合により効率性を高めた結果によるものと推測される。
　有収率は、類似団体と比較して低く、年々低下傾向にある。この結果については、漏水対策が不十分であることが原因であると考えられる。</t>
    <rPh sb="1" eb="3">
      <t>ケイジョウ</t>
    </rPh>
    <rPh sb="3" eb="5">
      <t>シュウシ</t>
    </rPh>
    <rPh sb="5" eb="7">
      <t>ヒリツ</t>
    </rPh>
    <rPh sb="8" eb="10">
      <t>リョウキン</t>
    </rPh>
    <rPh sb="10" eb="12">
      <t>カイシュウ</t>
    </rPh>
    <rPh sb="12" eb="13">
      <t>リツ</t>
    </rPh>
    <rPh sb="19" eb="21">
      <t>ヘイセイ</t>
    </rPh>
    <rPh sb="39" eb="40">
      <t>コ</t>
    </rPh>
    <rPh sb="42" eb="44">
      <t>ルイセキ</t>
    </rPh>
    <rPh sb="44" eb="47">
      <t>ケッソンキン</t>
    </rPh>
    <rPh sb="48" eb="50">
      <t>ハッセイ</t>
    </rPh>
    <rPh sb="59" eb="61">
      <t>ケンゼン</t>
    </rPh>
    <rPh sb="62" eb="64">
      <t>ザイセイ</t>
    </rPh>
    <rPh sb="64" eb="66">
      <t>ジョウタイ</t>
    </rPh>
    <rPh sb="72" eb="74">
      <t>リュウドウ</t>
    </rPh>
    <rPh sb="74" eb="76">
      <t>ヒリツ</t>
    </rPh>
    <rPh sb="78" eb="82">
      <t>ルイジダンタイ</t>
    </rPh>
    <rPh sb="83" eb="85">
      <t>ヒカク</t>
    </rPh>
    <rPh sb="87" eb="89">
      <t>シタマワ</t>
    </rPh>
    <rPh sb="100" eb="101">
      <t>コ</t>
    </rPh>
    <rPh sb="108" eb="111">
      <t>タンキテキ</t>
    </rPh>
    <rPh sb="112" eb="114">
      <t>サイム</t>
    </rPh>
    <rPh sb="115" eb="116">
      <t>タイ</t>
    </rPh>
    <rPh sb="118" eb="120">
      <t>シハライ</t>
    </rPh>
    <rPh sb="120" eb="122">
      <t>ノウリョク</t>
    </rPh>
    <rPh sb="123" eb="125">
      <t>カクホ</t>
    </rPh>
    <rPh sb="134" eb="136">
      <t>ヘイセイ</t>
    </rPh>
    <rPh sb="141" eb="143">
      <t>ネンド</t>
    </rPh>
    <rPh sb="144" eb="146">
      <t>ヘンドウ</t>
    </rPh>
    <rPh sb="148" eb="151">
      <t>シンチホウ</t>
    </rPh>
    <rPh sb="151" eb="153">
      <t>コウエイ</t>
    </rPh>
    <rPh sb="153" eb="155">
      <t>キギョウ</t>
    </rPh>
    <rPh sb="155" eb="157">
      <t>カイケイ</t>
    </rPh>
    <rPh sb="157" eb="159">
      <t>キジュン</t>
    </rPh>
    <rPh sb="160" eb="162">
      <t>テキヨウ</t>
    </rPh>
    <rPh sb="163" eb="164">
      <t>トモナ</t>
    </rPh>
    <rPh sb="176" eb="178">
      <t>ザンダカ</t>
    </rPh>
    <rPh sb="178" eb="179">
      <t>タイ</t>
    </rPh>
    <rPh sb="179" eb="181">
      <t>キュウスイ</t>
    </rPh>
    <rPh sb="181" eb="183">
      <t>シュウエキ</t>
    </rPh>
    <rPh sb="183" eb="185">
      <t>ヒリツ</t>
    </rPh>
    <rPh sb="187" eb="189">
      <t>キギョウ</t>
    </rPh>
    <rPh sb="189" eb="190">
      <t>サイ</t>
    </rPh>
    <rPh sb="190" eb="191">
      <t>ザン</t>
    </rPh>
    <rPh sb="191" eb="192">
      <t>タカ</t>
    </rPh>
    <rPh sb="193" eb="195">
      <t>ゲンショウ</t>
    </rPh>
    <rPh sb="196" eb="197">
      <t>トモナ</t>
    </rPh>
    <rPh sb="198" eb="200">
      <t>ゲンショウ</t>
    </rPh>
    <rPh sb="200" eb="202">
      <t>ケイコウ</t>
    </rPh>
    <rPh sb="208" eb="210">
      <t>キュウスイ</t>
    </rPh>
    <rPh sb="210" eb="212">
      <t>ゲンカ</t>
    </rPh>
    <rPh sb="214" eb="216">
      <t>ルイジ</t>
    </rPh>
    <rPh sb="216" eb="218">
      <t>ダンタイ</t>
    </rPh>
    <rPh sb="219" eb="221">
      <t>ヒカク</t>
    </rPh>
    <rPh sb="223" eb="224">
      <t>タカ</t>
    </rPh>
    <rPh sb="225" eb="227">
      <t>ジョウタイ</t>
    </rPh>
    <rPh sb="231" eb="232">
      <t>ホン</t>
    </rPh>
    <rPh sb="232" eb="233">
      <t>シ</t>
    </rPh>
    <rPh sb="267" eb="269">
      <t>カセン</t>
    </rPh>
    <rPh sb="338" eb="340">
      <t>ゲンイン</t>
    </rPh>
    <rPh sb="343" eb="344">
      <t>カンガ</t>
    </rPh>
    <rPh sb="351" eb="353">
      <t>シセツ</t>
    </rPh>
    <rPh sb="353" eb="356">
      <t>リヨウリツ</t>
    </rPh>
    <rPh sb="358" eb="360">
      <t>ルイジ</t>
    </rPh>
    <rPh sb="360" eb="362">
      <t>ダンタイ</t>
    </rPh>
    <rPh sb="363" eb="365">
      <t>ヒカク</t>
    </rPh>
    <rPh sb="367" eb="368">
      <t>タカ</t>
    </rPh>
    <rPh sb="374" eb="376">
      <t>イチブ</t>
    </rPh>
    <rPh sb="376" eb="378">
      <t>ジョウスイ</t>
    </rPh>
    <rPh sb="378" eb="380">
      <t>シセツ</t>
    </rPh>
    <rPh sb="381" eb="384">
      <t>トウハイゴウ</t>
    </rPh>
    <rPh sb="387" eb="390">
      <t>コウリツセイ</t>
    </rPh>
    <rPh sb="391" eb="392">
      <t>タカ</t>
    </rPh>
    <rPh sb="394" eb="396">
      <t>ケッカ</t>
    </rPh>
    <rPh sb="402" eb="404">
      <t>スイソク</t>
    </rPh>
    <rPh sb="410" eb="412">
      <t>ユウシュウ</t>
    </rPh>
    <rPh sb="412" eb="413">
      <t>リツ</t>
    </rPh>
    <rPh sb="415" eb="417">
      <t>ルイジ</t>
    </rPh>
    <rPh sb="417" eb="419">
      <t>ダンタイ</t>
    </rPh>
    <rPh sb="420" eb="422">
      <t>ヒカク</t>
    </rPh>
    <rPh sb="424" eb="425">
      <t>ヒク</t>
    </rPh>
    <rPh sb="427" eb="429">
      <t>ネンネン</t>
    </rPh>
    <rPh sb="429" eb="431">
      <t>テイカ</t>
    </rPh>
    <rPh sb="431" eb="433">
      <t>ケイコウ</t>
    </rPh>
    <rPh sb="439" eb="441">
      <t>ケッカ</t>
    </rPh>
    <rPh sb="447" eb="449">
      <t>ロウスイ</t>
    </rPh>
    <rPh sb="449" eb="451">
      <t>タイサク</t>
    </rPh>
    <rPh sb="452" eb="455">
      <t>フジュウブン</t>
    </rPh>
    <rPh sb="461" eb="463">
      <t>ゲンイン</t>
    </rPh>
    <rPh sb="467" eb="4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</si>
</sst>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0.41</c:v>
                </c:pt>
                <c:pt idx="2">
                  <c:v>0.27</c:v>
                </c:pt>
                <c:pt idx="3">
                  <c:v>0.31</c:v>
                </c:pt>
                <c:pt idx="4">
                  <c:v>0.39</c:v>
                </c:pt>
              </c:numCache>
            </c:numRef>
          </c:val>
          <c:extLst xmlns:c16r2="http://schemas.microsoft.com/office/drawing/2015/06/chart">
            <c:ext xmlns:c16="http://schemas.microsoft.com/office/drawing/2014/chart" uri="{C3380CC4-5D6E-409C-BE32-E72D297353CC}">
              <c16:uniqueId val="{00000000-436D-47DF-984A-F8CA79C9FCE1}"/>
            </c:ext>
          </c:extLst>
        </c:ser>
        <c:dLbls>
          <c:showLegendKey val="0"/>
          <c:showVal val="0"/>
          <c:showCatName val="0"/>
          <c:showSerName val="0"/>
          <c:showPercent val="0"/>
          <c:showBubbleSize val="0"/>
        </c:dLbls>
        <c:gapWidth val="150"/>
        <c:axId val="97644552"/>
        <c:axId val="14059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xmlns:c16r2="http://schemas.microsoft.com/office/drawing/2015/06/chart">
            <c:ext xmlns:c16="http://schemas.microsoft.com/office/drawing/2014/chart" uri="{C3380CC4-5D6E-409C-BE32-E72D297353CC}">
              <c16:uniqueId val="{00000001-436D-47DF-984A-F8CA79C9FCE1}"/>
            </c:ext>
          </c:extLst>
        </c:ser>
        <c:dLbls>
          <c:showLegendKey val="0"/>
          <c:showVal val="0"/>
          <c:showCatName val="0"/>
          <c:showSerName val="0"/>
          <c:showPercent val="0"/>
          <c:showBubbleSize val="0"/>
        </c:dLbls>
        <c:marker val="1"/>
        <c:smooth val="0"/>
        <c:axId val="97644552"/>
        <c:axId val="140599792"/>
      </c:lineChart>
      <c:dateAx>
        <c:axId val="97644552"/>
        <c:scaling>
          <c:orientation val="minMax"/>
        </c:scaling>
        <c:delete val="1"/>
        <c:axPos val="b"/>
        <c:numFmt formatCode="ge" sourceLinked="1"/>
        <c:majorTickMark val="none"/>
        <c:minorTickMark val="none"/>
        <c:tickLblPos val="none"/>
        <c:crossAx val="140599792"/>
        <c:crosses val="autoZero"/>
        <c:auto val="1"/>
        <c:lblOffset val="100"/>
        <c:baseTimeUnit val="years"/>
      </c:dateAx>
      <c:valAx>
        <c:axId val="14059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70.52</c:v>
                </c:pt>
                <c:pt idx="1">
                  <c:v>69.709999999999994</c:v>
                </c:pt>
                <c:pt idx="2">
                  <c:v>78.37</c:v>
                </c:pt>
                <c:pt idx="3">
                  <c:v>76.63</c:v>
                </c:pt>
                <c:pt idx="4">
                  <c:v>76.3</c:v>
                </c:pt>
              </c:numCache>
            </c:numRef>
          </c:val>
          <c:extLst xmlns:c16r2="http://schemas.microsoft.com/office/drawing/2015/06/chart">
            <c:ext xmlns:c16="http://schemas.microsoft.com/office/drawing/2014/chart" uri="{C3380CC4-5D6E-409C-BE32-E72D297353CC}">
              <c16:uniqueId val="{00000000-5F0C-4D4F-818A-2FACFE5F3149}"/>
            </c:ext>
          </c:extLst>
        </c:ser>
        <c:dLbls>
          <c:showLegendKey val="0"/>
          <c:showVal val="0"/>
          <c:showCatName val="0"/>
          <c:showSerName val="0"/>
          <c:showPercent val="0"/>
          <c:showBubbleSize val="0"/>
        </c:dLbls>
        <c:gapWidth val="150"/>
        <c:axId val="192568176"/>
        <c:axId val="19256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xmlns:c16r2="http://schemas.microsoft.com/office/drawing/2015/06/chart">
            <c:ext xmlns:c16="http://schemas.microsoft.com/office/drawing/2014/chart" uri="{C3380CC4-5D6E-409C-BE32-E72D297353CC}">
              <c16:uniqueId val="{00000001-5F0C-4D4F-818A-2FACFE5F3149}"/>
            </c:ext>
          </c:extLst>
        </c:ser>
        <c:dLbls>
          <c:showLegendKey val="0"/>
          <c:showVal val="0"/>
          <c:showCatName val="0"/>
          <c:showSerName val="0"/>
          <c:showPercent val="0"/>
          <c:showBubbleSize val="0"/>
        </c:dLbls>
        <c:marker val="1"/>
        <c:smooth val="0"/>
        <c:axId val="192568176"/>
        <c:axId val="192568568"/>
      </c:lineChart>
      <c:dateAx>
        <c:axId val="192568176"/>
        <c:scaling>
          <c:orientation val="minMax"/>
        </c:scaling>
        <c:delete val="1"/>
        <c:axPos val="b"/>
        <c:numFmt formatCode="ge" sourceLinked="1"/>
        <c:majorTickMark val="none"/>
        <c:minorTickMark val="none"/>
        <c:tickLblPos val="none"/>
        <c:crossAx val="192568568"/>
        <c:crosses val="autoZero"/>
        <c:auto val="1"/>
        <c:lblOffset val="100"/>
        <c:baseTimeUnit val="years"/>
      </c:dateAx>
      <c:valAx>
        <c:axId val="19256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89.1</c:v>
                </c:pt>
                <c:pt idx="1">
                  <c:v>88.91</c:v>
                </c:pt>
                <c:pt idx="2">
                  <c:v>88.82</c:v>
                </c:pt>
                <c:pt idx="3">
                  <c:v>88.6</c:v>
                </c:pt>
                <c:pt idx="4">
                  <c:v>88.3</c:v>
                </c:pt>
              </c:numCache>
            </c:numRef>
          </c:val>
          <c:extLst xmlns:c16r2="http://schemas.microsoft.com/office/drawing/2015/06/chart">
            <c:ext xmlns:c16="http://schemas.microsoft.com/office/drawing/2014/chart" uri="{C3380CC4-5D6E-409C-BE32-E72D297353CC}">
              <c16:uniqueId val="{00000000-6962-4D3E-8FE7-36774D959933}"/>
            </c:ext>
          </c:extLst>
        </c:ser>
        <c:dLbls>
          <c:showLegendKey val="0"/>
          <c:showVal val="0"/>
          <c:showCatName val="0"/>
          <c:showSerName val="0"/>
          <c:showPercent val="0"/>
          <c:showBubbleSize val="0"/>
        </c:dLbls>
        <c:gapWidth val="150"/>
        <c:axId val="192569744"/>
        <c:axId val="19257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xmlns:c16r2="http://schemas.microsoft.com/office/drawing/2015/06/chart">
            <c:ext xmlns:c16="http://schemas.microsoft.com/office/drawing/2014/chart" uri="{C3380CC4-5D6E-409C-BE32-E72D297353CC}">
              <c16:uniqueId val="{00000001-6962-4D3E-8FE7-36774D959933}"/>
            </c:ext>
          </c:extLst>
        </c:ser>
        <c:dLbls>
          <c:showLegendKey val="0"/>
          <c:showVal val="0"/>
          <c:showCatName val="0"/>
          <c:showSerName val="0"/>
          <c:showPercent val="0"/>
          <c:showBubbleSize val="0"/>
        </c:dLbls>
        <c:marker val="1"/>
        <c:smooth val="0"/>
        <c:axId val="192569744"/>
        <c:axId val="192570136"/>
      </c:lineChart>
      <c:dateAx>
        <c:axId val="192569744"/>
        <c:scaling>
          <c:orientation val="minMax"/>
        </c:scaling>
        <c:delete val="1"/>
        <c:axPos val="b"/>
        <c:numFmt formatCode="ge" sourceLinked="1"/>
        <c:majorTickMark val="none"/>
        <c:minorTickMark val="none"/>
        <c:tickLblPos val="none"/>
        <c:crossAx val="192570136"/>
        <c:crosses val="autoZero"/>
        <c:auto val="1"/>
        <c:lblOffset val="100"/>
        <c:baseTimeUnit val="years"/>
      </c:dateAx>
      <c:valAx>
        <c:axId val="1925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6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113.66</c:v>
                </c:pt>
                <c:pt idx="1">
                  <c:v>111.78</c:v>
                </c:pt>
                <c:pt idx="2">
                  <c:v>111.09</c:v>
                </c:pt>
                <c:pt idx="3">
                  <c:v>122.9</c:v>
                </c:pt>
                <c:pt idx="4">
                  <c:v>122.82</c:v>
                </c:pt>
              </c:numCache>
            </c:numRef>
          </c:val>
          <c:extLst xmlns:c16r2="http://schemas.microsoft.com/office/drawing/2015/06/chart">
            <c:ext xmlns:c16="http://schemas.microsoft.com/office/drawing/2014/chart" uri="{C3380CC4-5D6E-409C-BE32-E72D297353CC}">
              <c16:uniqueId val="{00000000-CC74-4153-B3B2-CF63188A1B65}"/>
            </c:ext>
          </c:extLst>
        </c:ser>
        <c:dLbls>
          <c:showLegendKey val="0"/>
          <c:showVal val="0"/>
          <c:showCatName val="0"/>
          <c:showSerName val="0"/>
          <c:showPercent val="0"/>
          <c:showBubbleSize val="0"/>
        </c:dLbls>
        <c:gapWidth val="150"/>
        <c:axId val="139672688"/>
        <c:axId val="1410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xmlns:c16r2="http://schemas.microsoft.com/office/drawing/2015/06/chart">
            <c:ext xmlns:c16="http://schemas.microsoft.com/office/drawing/2014/chart" uri="{C3380CC4-5D6E-409C-BE32-E72D297353CC}">
              <c16:uniqueId val="{00000001-CC74-4153-B3B2-CF63188A1B65}"/>
            </c:ext>
          </c:extLst>
        </c:ser>
        <c:dLbls>
          <c:showLegendKey val="0"/>
          <c:showVal val="0"/>
          <c:showCatName val="0"/>
          <c:showSerName val="0"/>
          <c:showPercent val="0"/>
          <c:showBubbleSize val="0"/>
        </c:dLbls>
        <c:marker val="1"/>
        <c:smooth val="0"/>
        <c:axId val="139672688"/>
        <c:axId val="141098160"/>
      </c:lineChart>
      <c:dateAx>
        <c:axId val="139672688"/>
        <c:scaling>
          <c:orientation val="minMax"/>
        </c:scaling>
        <c:delete val="1"/>
        <c:axPos val="b"/>
        <c:numFmt formatCode="ge" sourceLinked="1"/>
        <c:majorTickMark val="none"/>
        <c:minorTickMark val="none"/>
        <c:tickLblPos val="none"/>
        <c:crossAx val="141098160"/>
        <c:crosses val="autoZero"/>
        <c:auto val="1"/>
        <c:lblOffset val="100"/>
        <c:baseTimeUnit val="years"/>
      </c:dateAx>
      <c:valAx>
        <c:axId val="14109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43.44</c:v>
                </c:pt>
                <c:pt idx="1">
                  <c:v>44.72</c:v>
                </c:pt>
                <c:pt idx="2">
                  <c:v>46.04</c:v>
                </c:pt>
                <c:pt idx="3">
                  <c:v>47.47</c:v>
                </c:pt>
                <c:pt idx="4">
                  <c:v>48.8</c:v>
                </c:pt>
              </c:numCache>
            </c:numRef>
          </c:val>
          <c:extLst xmlns:c16r2="http://schemas.microsoft.com/office/drawing/2015/06/chart">
            <c:ext xmlns:c16="http://schemas.microsoft.com/office/drawing/2014/chart" uri="{C3380CC4-5D6E-409C-BE32-E72D297353CC}">
              <c16:uniqueId val="{00000000-D953-4036-B843-252E943478AB}"/>
            </c:ext>
          </c:extLst>
        </c:ser>
        <c:dLbls>
          <c:showLegendKey val="0"/>
          <c:showVal val="0"/>
          <c:showCatName val="0"/>
          <c:showSerName val="0"/>
          <c:showPercent val="0"/>
          <c:showBubbleSize val="0"/>
        </c:dLbls>
        <c:gapWidth val="150"/>
        <c:axId val="140733248"/>
        <c:axId val="140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xmlns:c16r2="http://schemas.microsoft.com/office/drawing/2015/06/chart">
            <c:ext xmlns:c16="http://schemas.microsoft.com/office/drawing/2014/chart" uri="{C3380CC4-5D6E-409C-BE32-E72D297353CC}">
              <c16:uniqueId val="{00000001-D953-4036-B843-252E943478AB}"/>
            </c:ext>
          </c:extLst>
        </c:ser>
        <c:dLbls>
          <c:showLegendKey val="0"/>
          <c:showVal val="0"/>
          <c:showCatName val="0"/>
          <c:showSerName val="0"/>
          <c:showPercent val="0"/>
          <c:showBubbleSize val="0"/>
        </c:dLbls>
        <c:marker val="1"/>
        <c:smooth val="0"/>
        <c:axId val="140733248"/>
        <c:axId val="140733632"/>
      </c:lineChart>
      <c:dateAx>
        <c:axId val="140733248"/>
        <c:scaling>
          <c:orientation val="minMax"/>
        </c:scaling>
        <c:delete val="1"/>
        <c:axPos val="b"/>
        <c:numFmt formatCode="ge" sourceLinked="1"/>
        <c:majorTickMark val="none"/>
        <c:minorTickMark val="none"/>
        <c:tickLblPos val="none"/>
        <c:crossAx val="140733632"/>
        <c:crosses val="autoZero"/>
        <c:auto val="1"/>
        <c:lblOffset val="100"/>
        <c:baseTimeUnit val="years"/>
      </c:dateAx>
      <c:valAx>
        <c:axId val="140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15.17</c:v>
                </c:pt>
                <c:pt idx="1">
                  <c:v>17.91</c:v>
                </c:pt>
                <c:pt idx="2">
                  <c:v>20</c:v>
                </c:pt>
                <c:pt idx="3">
                  <c:v>23.42</c:v>
                </c:pt>
                <c:pt idx="4">
                  <c:v>25.85</c:v>
                </c:pt>
              </c:numCache>
            </c:numRef>
          </c:val>
          <c:extLst xmlns:c16r2="http://schemas.microsoft.com/office/drawing/2015/06/chart">
            <c:ext xmlns:c16="http://schemas.microsoft.com/office/drawing/2014/chart" uri="{C3380CC4-5D6E-409C-BE32-E72D297353CC}">
              <c16:uniqueId val="{00000000-F875-4E0E-BE1B-E509C1D476D4}"/>
            </c:ext>
          </c:extLst>
        </c:ser>
        <c:dLbls>
          <c:showLegendKey val="0"/>
          <c:showVal val="0"/>
          <c:showCatName val="0"/>
          <c:showSerName val="0"/>
          <c:showPercent val="0"/>
          <c:showBubbleSize val="0"/>
        </c:dLbls>
        <c:gapWidth val="150"/>
        <c:axId val="98412168"/>
        <c:axId val="984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xmlns:c16r2="http://schemas.microsoft.com/office/drawing/2015/06/chart">
            <c:ext xmlns:c16="http://schemas.microsoft.com/office/drawing/2014/chart" uri="{C3380CC4-5D6E-409C-BE32-E72D297353CC}">
              <c16:uniqueId val="{00000001-F875-4E0E-BE1B-E509C1D476D4}"/>
            </c:ext>
          </c:extLst>
        </c:ser>
        <c:dLbls>
          <c:showLegendKey val="0"/>
          <c:showVal val="0"/>
          <c:showCatName val="0"/>
          <c:showSerName val="0"/>
          <c:showPercent val="0"/>
          <c:showBubbleSize val="0"/>
        </c:dLbls>
        <c:marker val="1"/>
        <c:smooth val="0"/>
        <c:axId val="98412168"/>
        <c:axId val="98412560"/>
      </c:lineChart>
      <c:dateAx>
        <c:axId val="98412168"/>
        <c:scaling>
          <c:orientation val="minMax"/>
        </c:scaling>
        <c:delete val="1"/>
        <c:axPos val="b"/>
        <c:numFmt formatCode="ge" sourceLinked="1"/>
        <c:majorTickMark val="none"/>
        <c:minorTickMark val="none"/>
        <c:tickLblPos val="none"/>
        <c:crossAx val="98412560"/>
        <c:crosses val="autoZero"/>
        <c:auto val="1"/>
        <c:lblOffset val="100"/>
        <c:baseTimeUnit val="years"/>
      </c:dateAx>
      <c:valAx>
        <c:axId val="984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09-4E64-83FD-FECEDB449654}"/>
            </c:ext>
          </c:extLst>
        </c:ser>
        <c:dLbls>
          <c:showLegendKey val="0"/>
          <c:showVal val="0"/>
          <c:showCatName val="0"/>
          <c:showSerName val="0"/>
          <c:showPercent val="0"/>
          <c:showBubbleSize val="0"/>
        </c:dLbls>
        <c:gapWidth val="150"/>
        <c:axId val="140801968"/>
        <c:axId val="1408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xmlns:c16r2="http://schemas.microsoft.com/office/drawing/2015/06/chart">
            <c:ext xmlns:c16="http://schemas.microsoft.com/office/drawing/2014/chart" uri="{C3380CC4-5D6E-409C-BE32-E72D297353CC}">
              <c16:uniqueId val="{00000001-1E09-4E64-83FD-FECEDB449654}"/>
            </c:ext>
          </c:extLst>
        </c:ser>
        <c:dLbls>
          <c:showLegendKey val="0"/>
          <c:showVal val="0"/>
          <c:showCatName val="0"/>
          <c:showSerName val="0"/>
          <c:showPercent val="0"/>
          <c:showBubbleSize val="0"/>
        </c:dLbls>
        <c:marker val="1"/>
        <c:smooth val="0"/>
        <c:axId val="140801968"/>
        <c:axId val="140802360"/>
      </c:lineChart>
      <c:dateAx>
        <c:axId val="140801968"/>
        <c:scaling>
          <c:orientation val="minMax"/>
        </c:scaling>
        <c:delete val="1"/>
        <c:axPos val="b"/>
        <c:numFmt formatCode="ge" sourceLinked="1"/>
        <c:majorTickMark val="none"/>
        <c:minorTickMark val="none"/>
        <c:tickLblPos val="none"/>
        <c:crossAx val="140802360"/>
        <c:crosses val="autoZero"/>
        <c:auto val="1"/>
        <c:lblOffset val="100"/>
        <c:baseTimeUnit val="years"/>
      </c:dateAx>
      <c:valAx>
        <c:axId val="140802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8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440.42</c:v>
                </c:pt>
                <c:pt idx="1">
                  <c:v>461.53</c:v>
                </c:pt>
                <c:pt idx="2">
                  <c:v>404.76</c:v>
                </c:pt>
                <c:pt idx="3">
                  <c:v>194.71</c:v>
                </c:pt>
                <c:pt idx="4">
                  <c:v>206.69</c:v>
                </c:pt>
              </c:numCache>
            </c:numRef>
          </c:val>
          <c:extLst xmlns:c16r2="http://schemas.microsoft.com/office/drawing/2015/06/chart">
            <c:ext xmlns:c16="http://schemas.microsoft.com/office/drawing/2014/chart" uri="{C3380CC4-5D6E-409C-BE32-E72D297353CC}">
              <c16:uniqueId val="{00000000-D088-40AD-8EE4-F77735CF7398}"/>
            </c:ext>
          </c:extLst>
        </c:ser>
        <c:dLbls>
          <c:showLegendKey val="0"/>
          <c:showVal val="0"/>
          <c:showCatName val="0"/>
          <c:showSerName val="0"/>
          <c:showPercent val="0"/>
          <c:showBubbleSize val="0"/>
        </c:dLbls>
        <c:gapWidth val="150"/>
        <c:axId val="140803536"/>
        <c:axId val="1408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xmlns:c16r2="http://schemas.microsoft.com/office/drawing/2015/06/chart">
            <c:ext xmlns:c16="http://schemas.microsoft.com/office/drawing/2014/chart" uri="{C3380CC4-5D6E-409C-BE32-E72D297353CC}">
              <c16:uniqueId val="{00000001-D088-40AD-8EE4-F77735CF7398}"/>
            </c:ext>
          </c:extLst>
        </c:ser>
        <c:dLbls>
          <c:showLegendKey val="0"/>
          <c:showVal val="0"/>
          <c:showCatName val="0"/>
          <c:showSerName val="0"/>
          <c:showPercent val="0"/>
          <c:showBubbleSize val="0"/>
        </c:dLbls>
        <c:marker val="1"/>
        <c:smooth val="0"/>
        <c:axId val="140803536"/>
        <c:axId val="140803928"/>
      </c:lineChart>
      <c:dateAx>
        <c:axId val="140803536"/>
        <c:scaling>
          <c:orientation val="minMax"/>
        </c:scaling>
        <c:delete val="1"/>
        <c:axPos val="b"/>
        <c:numFmt formatCode="ge" sourceLinked="1"/>
        <c:majorTickMark val="none"/>
        <c:minorTickMark val="none"/>
        <c:tickLblPos val="none"/>
        <c:crossAx val="140803928"/>
        <c:crosses val="autoZero"/>
        <c:auto val="1"/>
        <c:lblOffset val="100"/>
        <c:baseTimeUnit val="years"/>
      </c:dateAx>
      <c:valAx>
        <c:axId val="14080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8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332.4</c:v>
                </c:pt>
                <c:pt idx="1">
                  <c:v>310.2</c:v>
                </c:pt>
                <c:pt idx="2">
                  <c:v>293.92</c:v>
                </c:pt>
                <c:pt idx="3">
                  <c:v>282.14</c:v>
                </c:pt>
                <c:pt idx="4">
                  <c:v>262.31</c:v>
                </c:pt>
              </c:numCache>
            </c:numRef>
          </c:val>
          <c:extLst xmlns:c16r2="http://schemas.microsoft.com/office/drawing/2015/06/chart">
            <c:ext xmlns:c16="http://schemas.microsoft.com/office/drawing/2014/chart" uri="{C3380CC4-5D6E-409C-BE32-E72D297353CC}">
              <c16:uniqueId val="{00000000-75E1-4AE0-BAB8-317FA8E0052E}"/>
            </c:ext>
          </c:extLst>
        </c:ser>
        <c:dLbls>
          <c:showLegendKey val="0"/>
          <c:showVal val="0"/>
          <c:showCatName val="0"/>
          <c:showSerName val="0"/>
          <c:showPercent val="0"/>
          <c:showBubbleSize val="0"/>
        </c:dLbls>
        <c:gapWidth val="150"/>
        <c:axId val="141031416"/>
        <c:axId val="1410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xmlns:c16r2="http://schemas.microsoft.com/office/drawing/2015/06/chart">
            <c:ext xmlns:c16="http://schemas.microsoft.com/office/drawing/2014/chart" uri="{C3380CC4-5D6E-409C-BE32-E72D297353CC}">
              <c16:uniqueId val="{00000001-75E1-4AE0-BAB8-317FA8E0052E}"/>
            </c:ext>
          </c:extLst>
        </c:ser>
        <c:dLbls>
          <c:showLegendKey val="0"/>
          <c:showVal val="0"/>
          <c:showCatName val="0"/>
          <c:showSerName val="0"/>
          <c:showPercent val="0"/>
          <c:showBubbleSize val="0"/>
        </c:dLbls>
        <c:marker val="1"/>
        <c:smooth val="0"/>
        <c:axId val="141031416"/>
        <c:axId val="141031808"/>
      </c:lineChart>
      <c:dateAx>
        <c:axId val="141031416"/>
        <c:scaling>
          <c:orientation val="minMax"/>
        </c:scaling>
        <c:delete val="1"/>
        <c:axPos val="b"/>
        <c:numFmt formatCode="ge" sourceLinked="1"/>
        <c:majorTickMark val="none"/>
        <c:minorTickMark val="none"/>
        <c:tickLblPos val="none"/>
        <c:crossAx val="141031808"/>
        <c:crosses val="autoZero"/>
        <c:auto val="1"/>
        <c:lblOffset val="100"/>
        <c:baseTimeUnit val="years"/>
      </c:dateAx>
      <c:valAx>
        <c:axId val="14103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03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108.22</c:v>
                </c:pt>
                <c:pt idx="1">
                  <c:v>106.15</c:v>
                </c:pt>
                <c:pt idx="2">
                  <c:v>106.36</c:v>
                </c:pt>
                <c:pt idx="3">
                  <c:v>114.69</c:v>
                </c:pt>
                <c:pt idx="4">
                  <c:v>115.04</c:v>
                </c:pt>
              </c:numCache>
            </c:numRef>
          </c:val>
          <c:extLst xmlns:c16r2="http://schemas.microsoft.com/office/drawing/2015/06/chart">
            <c:ext xmlns:c16="http://schemas.microsoft.com/office/drawing/2014/chart" uri="{C3380CC4-5D6E-409C-BE32-E72D297353CC}">
              <c16:uniqueId val="{00000000-31A1-4CBD-A6D2-53E83B79AE9E}"/>
            </c:ext>
          </c:extLst>
        </c:ser>
        <c:dLbls>
          <c:showLegendKey val="0"/>
          <c:showVal val="0"/>
          <c:showCatName val="0"/>
          <c:showSerName val="0"/>
          <c:showPercent val="0"/>
          <c:showBubbleSize val="0"/>
        </c:dLbls>
        <c:gapWidth val="150"/>
        <c:axId val="141032984"/>
        <c:axId val="1410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xmlns:c16r2="http://schemas.microsoft.com/office/drawing/2015/06/chart">
            <c:ext xmlns:c16="http://schemas.microsoft.com/office/drawing/2014/chart" uri="{C3380CC4-5D6E-409C-BE32-E72D297353CC}">
              <c16:uniqueId val="{00000001-31A1-4CBD-A6D2-53E83B79AE9E}"/>
            </c:ext>
          </c:extLst>
        </c:ser>
        <c:dLbls>
          <c:showLegendKey val="0"/>
          <c:showVal val="0"/>
          <c:showCatName val="0"/>
          <c:showSerName val="0"/>
          <c:showPercent val="0"/>
          <c:showBubbleSize val="0"/>
        </c:dLbls>
        <c:marker val="1"/>
        <c:smooth val="0"/>
        <c:axId val="141032984"/>
        <c:axId val="141033376"/>
      </c:lineChart>
      <c:dateAx>
        <c:axId val="141032984"/>
        <c:scaling>
          <c:orientation val="minMax"/>
        </c:scaling>
        <c:delete val="1"/>
        <c:axPos val="b"/>
        <c:numFmt formatCode="ge" sourceLinked="1"/>
        <c:majorTickMark val="none"/>
        <c:minorTickMark val="none"/>
        <c:tickLblPos val="none"/>
        <c:crossAx val="141033376"/>
        <c:crosses val="autoZero"/>
        <c:auto val="1"/>
        <c:lblOffset val="100"/>
        <c:baseTimeUnit val="years"/>
      </c:dateAx>
      <c:valAx>
        <c:axId val="1410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3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177.72</c:v>
                </c:pt>
                <c:pt idx="1">
                  <c:v>183.68</c:v>
                </c:pt>
                <c:pt idx="2">
                  <c:v>183.67</c:v>
                </c:pt>
                <c:pt idx="3">
                  <c:v>170.34</c:v>
                </c:pt>
                <c:pt idx="4">
                  <c:v>169.96</c:v>
                </c:pt>
              </c:numCache>
            </c:numRef>
          </c:val>
          <c:extLst xmlns:c16r2="http://schemas.microsoft.com/office/drawing/2015/06/chart">
            <c:ext xmlns:c16="http://schemas.microsoft.com/office/drawing/2014/chart" uri="{C3380CC4-5D6E-409C-BE32-E72D297353CC}">
              <c16:uniqueId val="{00000000-D8B1-4D6A-8597-94F54E326BC5}"/>
            </c:ext>
          </c:extLst>
        </c:ser>
        <c:dLbls>
          <c:showLegendKey val="0"/>
          <c:showVal val="0"/>
          <c:showCatName val="0"/>
          <c:showSerName val="0"/>
          <c:showPercent val="0"/>
          <c:showBubbleSize val="0"/>
        </c:dLbls>
        <c:gapWidth val="150"/>
        <c:axId val="141034552"/>
        <c:axId val="141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xmlns:c16r2="http://schemas.microsoft.com/office/drawing/2015/06/chart">
            <c:ext xmlns:c16="http://schemas.microsoft.com/office/drawing/2014/chart" uri="{C3380CC4-5D6E-409C-BE32-E72D297353CC}">
              <c16:uniqueId val="{00000001-D8B1-4D6A-8597-94F54E326BC5}"/>
            </c:ext>
          </c:extLst>
        </c:ser>
        <c:dLbls>
          <c:showLegendKey val="0"/>
          <c:showVal val="0"/>
          <c:showCatName val="0"/>
          <c:showSerName val="0"/>
          <c:showPercent val="0"/>
          <c:showBubbleSize val="0"/>
        </c:dLbls>
        <c:marker val="1"/>
        <c:smooth val="0"/>
        <c:axId val="141034552"/>
        <c:axId val="141034944"/>
      </c:lineChart>
      <c:dateAx>
        <c:axId val="141034552"/>
        <c:scaling>
          <c:orientation val="minMax"/>
        </c:scaling>
        <c:delete val="1"/>
        <c:axPos val="b"/>
        <c:numFmt formatCode="ge" sourceLinked="1"/>
        <c:majorTickMark val="none"/>
        <c:minorTickMark val="none"/>
        <c:tickLblPos val="none"/>
        <c:crossAx val="141034944"/>
        <c:crosses val="autoZero"/>
        <c:auto val="1"/>
        <c:lblOffset val="100"/>
        <c:baseTimeUnit val="years"/>
      </c:dateAx>
      <c:valAx>
        <c:axId val="141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3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J10" sqref="BJ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下関市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272360</v>
      </c>
      <c r="AJ8" s="56"/>
      <c r="AK8" s="56"/>
      <c r="AL8" s="56"/>
      <c r="AM8" s="56"/>
      <c r="AN8" s="56"/>
      <c r="AO8" s="56"/>
      <c r="AP8" s="57"/>
      <c r="AQ8" s="47">
        <f>データ!R6</f>
        <v>715.89</v>
      </c>
      <c r="AR8" s="47"/>
      <c r="AS8" s="47"/>
      <c r="AT8" s="47"/>
      <c r="AU8" s="47"/>
      <c r="AV8" s="47"/>
      <c r="AW8" s="47"/>
      <c r="AX8" s="47"/>
      <c r="AY8" s="47">
        <f>データ!S6</f>
        <v>380.45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68.91</v>
      </c>
      <c r="K10" s="47"/>
      <c r="L10" s="47"/>
      <c r="M10" s="47"/>
      <c r="N10" s="47"/>
      <c r="O10" s="47"/>
      <c r="P10" s="47"/>
      <c r="Q10" s="47"/>
      <c r="R10" s="47">
        <f>データ!O6</f>
        <v>96.92</v>
      </c>
      <c r="S10" s="47"/>
      <c r="T10" s="47"/>
      <c r="U10" s="47"/>
      <c r="V10" s="47"/>
      <c r="W10" s="47"/>
      <c r="X10" s="47"/>
      <c r="Y10" s="47"/>
      <c r="Z10" s="78">
        <f>データ!P6</f>
        <v>3053</v>
      </c>
      <c r="AA10" s="78"/>
      <c r="AB10" s="78"/>
      <c r="AC10" s="78"/>
      <c r="AD10" s="78"/>
      <c r="AE10" s="78"/>
      <c r="AF10" s="78"/>
      <c r="AG10" s="78"/>
      <c r="AH10" s="2"/>
      <c r="AI10" s="78">
        <f>データ!T6</f>
        <v>262669</v>
      </c>
      <c r="AJ10" s="78"/>
      <c r="AK10" s="78"/>
      <c r="AL10" s="78"/>
      <c r="AM10" s="78"/>
      <c r="AN10" s="78"/>
      <c r="AO10" s="78"/>
      <c r="AP10" s="78"/>
      <c r="AQ10" s="47">
        <f>データ!U6</f>
        <v>252.2</v>
      </c>
      <c r="AR10" s="47"/>
      <c r="AS10" s="47"/>
      <c r="AT10" s="47"/>
      <c r="AU10" s="47"/>
      <c r="AV10" s="47"/>
      <c r="AW10" s="47"/>
      <c r="AX10" s="47"/>
      <c r="AY10" s="47">
        <f>データ!V6</f>
        <v>1041.51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352012</v>
      </c>
      <c r="D6" s="31">
        <f t="shared" si="3"/>
        <v>46</v>
      </c>
      <c r="E6" s="31">
        <f t="shared" si="3"/>
        <v>1</v>
      </c>
      <c r="F6" s="31">
        <f t="shared" si="3"/>
        <v>0</v>
      </c>
      <c r="G6" s="31">
        <f t="shared" si="3"/>
        <v>1</v>
      </c>
      <c r="H6" s="31" t="str">
        <f t="shared" si="3"/>
        <v>山口県　下関市</v>
      </c>
      <c r="I6" s="31" t="str">
        <f t="shared" si="3"/>
        <v>法適用</v>
      </c>
      <c r="J6" s="31" t="str">
        <f t="shared" si="3"/>
        <v>水道事業</v>
      </c>
      <c r="K6" s="31" t="str">
        <f t="shared" si="3"/>
        <v>末端給水事業</v>
      </c>
      <c r="L6" s="31" t="str">
        <f t="shared" si="3"/>
        <v>A2</v>
      </c>
      <c r="M6" s="32" t="str">
        <f t="shared" si="3"/>
        <v>-</v>
      </c>
      <c r="N6" s="32">
        <f t="shared" si="3"/>
        <v>68.91</v>
      </c>
      <c r="O6" s="32">
        <f t="shared" si="3"/>
        <v>96.92</v>
      </c>
      <c r="P6" s="32">
        <f t="shared" si="3"/>
        <v>3053</v>
      </c>
      <c r="Q6" s="32">
        <f t="shared" si="3"/>
        <v>272360</v>
      </c>
      <c r="R6" s="32">
        <f t="shared" si="3"/>
        <v>715.89</v>
      </c>
      <c r="S6" s="32">
        <f t="shared" si="3"/>
        <v>380.45</v>
      </c>
      <c r="T6" s="32">
        <f t="shared" si="3"/>
        <v>262669</v>
      </c>
      <c r="U6" s="32">
        <f t="shared" si="3"/>
        <v>252.2</v>
      </c>
      <c r="V6" s="32">
        <f t="shared" si="3"/>
        <v>1041.51</v>
      </c>
      <c r="W6" s="33">
        <f>IF(W7="",NA(),W7)</f>
        <v>113.66</v>
      </c>
      <c r="X6" s="33">
        <f t="shared" ref="X6:AF6" si="4">IF(X7="",NA(),X7)</f>
        <v>111.78</v>
      </c>
      <c r="Y6" s="33">
        <f t="shared" si="4"/>
        <v>111.09</v>
      </c>
      <c r="Z6" s="33">
        <f t="shared" si="4"/>
        <v>122.9</v>
      </c>
      <c r="AA6" s="33">
        <f t="shared" si="4"/>
        <v>122.82</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440.42</v>
      </c>
      <c r="AT6" s="33">
        <f t="shared" ref="AT6:BB6" si="6">IF(AT7="",NA(),AT7)</f>
        <v>461.53</v>
      </c>
      <c r="AU6" s="33">
        <f t="shared" si="6"/>
        <v>404.76</v>
      </c>
      <c r="AV6" s="33">
        <f t="shared" si="6"/>
        <v>194.71</v>
      </c>
      <c r="AW6" s="33">
        <f t="shared" si="6"/>
        <v>206.69</v>
      </c>
      <c r="AX6" s="33">
        <f t="shared" si="6"/>
        <v>602.73</v>
      </c>
      <c r="AY6" s="33">
        <f t="shared" si="6"/>
        <v>590.46</v>
      </c>
      <c r="AZ6" s="33">
        <f t="shared" si="6"/>
        <v>628.34</v>
      </c>
      <c r="BA6" s="33">
        <f t="shared" si="6"/>
        <v>289.8</v>
      </c>
      <c r="BB6" s="33">
        <f t="shared" si="6"/>
        <v>299.44</v>
      </c>
      <c r="BC6" s="32" t="str">
        <f>IF(BC7="","",IF(BC7="-","【-】","【"&amp;SUBSTITUTE(TEXT(BC7,"#,##0.00"),"-","△")&amp;"】"))</f>
        <v>【262.74】</v>
      </c>
      <c r="BD6" s="33">
        <f>IF(BD7="",NA(),BD7)</f>
        <v>332.4</v>
      </c>
      <c r="BE6" s="33">
        <f t="shared" ref="BE6:BM6" si="7">IF(BE7="",NA(),BE7)</f>
        <v>310.2</v>
      </c>
      <c r="BF6" s="33">
        <f t="shared" si="7"/>
        <v>293.92</v>
      </c>
      <c r="BG6" s="33">
        <f t="shared" si="7"/>
        <v>282.14</v>
      </c>
      <c r="BH6" s="33">
        <f t="shared" si="7"/>
        <v>262.31</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108.22</v>
      </c>
      <c r="BP6" s="33">
        <f t="shared" ref="BP6:BX6" si="8">IF(BP7="",NA(),BP7)</f>
        <v>106.15</v>
      </c>
      <c r="BQ6" s="33">
        <f t="shared" si="8"/>
        <v>106.36</v>
      </c>
      <c r="BR6" s="33">
        <f t="shared" si="8"/>
        <v>114.69</v>
      </c>
      <c r="BS6" s="33">
        <f t="shared" si="8"/>
        <v>115.04</v>
      </c>
      <c r="BT6" s="33">
        <f t="shared" si="8"/>
        <v>99</v>
      </c>
      <c r="BU6" s="33">
        <f t="shared" si="8"/>
        <v>99.91</v>
      </c>
      <c r="BV6" s="33">
        <f t="shared" si="8"/>
        <v>99.89</v>
      </c>
      <c r="BW6" s="33">
        <f t="shared" si="8"/>
        <v>107.05</v>
      </c>
      <c r="BX6" s="33">
        <f t="shared" si="8"/>
        <v>106.4</v>
      </c>
      <c r="BY6" s="32" t="str">
        <f>IF(BY7="","",IF(BY7="-","【-】","【"&amp;SUBSTITUTE(TEXT(BY7,"#,##0.00"),"-","△")&amp;"】"))</f>
        <v>【104.99】</v>
      </c>
      <c r="BZ6" s="33">
        <f>IF(BZ7="",NA(),BZ7)</f>
        <v>177.72</v>
      </c>
      <c r="CA6" s="33">
        <f t="shared" ref="CA6:CI6" si="9">IF(CA7="",NA(),CA7)</f>
        <v>183.68</v>
      </c>
      <c r="CB6" s="33">
        <f t="shared" si="9"/>
        <v>183.67</v>
      </c>
      <c r="CC6" s="33">
        <f t="shared" si="9"/>
        <v>170.34</v>
      </c>
      <c r="CD6" s="33">
        <f t="shared" si="9"/>
        <v>169.96</v>
      </c>
      <c r="CE6" s="33">
        <f t="shared" si="9"/>
        <v>164.03</v>
      </c>
      <c r="CF6" s="33">
        <f t="shared" si="9"/>
        <v>164.25</v>
      </c>
      <c r="CG6" s="33">
        <f t="shared" si="9"/>
        <v>165.34</v>
      </c>
      <c r="CH6" s="33">
        <f t="shared" si="9"/>
        <v>155.09</v>
      </c>
      <c r="CI6" s="33">
        <f t="shared" si="9"/>
        <v>156.29</v>
      </c>
      <c r="CJ6" s="32" t="str">
        <f>IF(CJ7="","",IF(CJ7="-","【-】","【"&amp;SUBSTITUTE(TEXT(CJ7,"#,##0.00"),"-","△")&amp;"】"))</f>
        <v>【163.72】</v>
      </c>
      <c r="CK6" s="33">
        <f>IF(CK7="",NA(),CK7)</f>
        <v>70.52</v>
      </c>
      <c r="CL6" s="33">
        <f t="shared" ref="CL6:CT6" si="10">IF(CL7="",NA(),CL7)</f>
        <v>69.709999999999994</v>
      </c>
      <c r="CM6" s="33">
        <f t="shared" si="10"/>
        <v>78.37</v>
      </c>
      <c r="CN6" s="33">
        <f t="shared" si="10"/>
        <v>76.63</v>
      </c>
      <c r="CO6" s="33">
        <f t="shared" si="10"/>
        <v>76.3</v>
      </c>
      <c r="CP6" s="33">
        <f t="shared" si="10"/>
        <v>63.07</v>
      </c>
      <c r="CQ6" s="33">
        <f t="shared" si="10"/>
        <v>62.71</v>
      </c>
      <c r="CR6" s="33">
        <f t="shared" si="10"/>
        <v>62.15</v>
      </c>
      <c r="CS6" s="33">
        <f t="shared" si="10"/>
        <v>61.61</v>
      </c>
      <c r="CT6" s="33">
        <f t="shared" si="10"/>
        <v>62.34</v>
      </c>
      <c r="CU6" s="32" t="str">
        <f>IF(CU7="","",IF(CU7="-","【-】","【"&amp;SUBSTITUTE(TEXT(CU7,"#,##0.00"),"-","△")&amp;"】"))</f>
        <v>【59.76】</v>
      </c>
      <c r="CV6" s="33">
        <f>IF(CV7="",NA(),CV7)</f>
        <v>89.1</v>
      </c>
      <c r="CW6" s="33">
        <f t="shared" ref="CW6:DE6" si="11">IF(CW7="",NA(),CW7)</f>
        <v>88.91</v>
      </c>
      <c r="CX6" s="33">
        <f t="shared" si="11"/>
        <v>88.82</v>
      </c>
      <c r="CY6" s="33">
        <f t="shared" si="11"/>
        <v>88.6</v>
      </c>
      <c r="CZ6" s="33">
        <f t="shared" si="11"/>
        <v>88.3</v>
      </c>
      <c r="DA6" s="33">
        <f t="shared" si="11"/>
        <v>89.96</v>
      </c>
      <c r="DB6" s="33">
        <f t="shared" si="11"/>
        <v>90.54</v>
      </c>
      <c r="DC6" s="33">
        <f t="shared" si="11"/>
        <v>90.64</v>
      </c>
      <c r="DD6" s="33">
        <f t="shared" si="11"/>
        <v>90.23</v>
      </c>
      <c r="DE6" s="33">
        <f t="shared" si="11"/>
        <v>90.15</v>
      </c>
      <c r="DF6" s="32" t="str">
        <f>IF(DF7="","",IF(DF7="-","【-】","【"&amp;SUBSTITUTE(TEXT(DF7,"#,##0.00"),"-","△")&amp;"】"))</f>
        <v>【89.95】</v>
      </c>
      <c r="DG6" s="33">
        <f>IF(DG7="",NA(),DG7)</f>
        <v>43.44</v>
      </c>
      <c r="DH6" s="33">
        <f t="shared" ref="DH6:DP6" si="12">IF(DH7="",NA(),DH7)</f>
        <v>44.72</v>
      </c>
      <c r="DI6" s="33">
        <f t="shared" si="12"/>
        <v>46.04</v>
      </c>
      <c r="DJ6" s="33">
        <f t="shared" si="12"/>
        <v>47.47</v>
      </c>
      <c r="DK6" s="33">
        <f t="shared" si="12"/>
        <v>48.8</v>
      </c>
      <c r="DL6" s="33">
        <f t="shared" si="12"/>
        <v>41.47</v>
      </c>
      <c r="DM6" s="33">
        <f t="shared" si="12"/>
        <v>42.43</v>
      </c>
      <c r="DN6" s="33">
        <f t="shared" si="12"/>
        <v>43.24</v>
      </c>
      <c r="DO6" s="33">
        <f t="shared" si="12"/>
        <v>46.36</v>
      </c>
      <c r="DP6" s="33">
        <f t="shared" si="12"/>
        <v>47.37</v>
      </c>
      <c r="DQ6" s="32" t="str">
        <f>IF(DQ7="","",IF(DQ7="-","【-】","【"&amp;SUBSTITUTE(TEXT(DQ7,"#,##0.00"),"-","△")&amp;"】"))</f>
        <v>【47.18】</v>
      </c>
      <c r="DR6" s="33">
        <f>IF(DR7="",NA(),DR7)</f>
        <v>15.17</v>
      </c>
      <c r="DS6" s="33">
        <f t="shared" ref="DS6:EA6" si="13">IF(DS7="",NA(),DS7)</f>
        <v>17.91</v>
      </c>
      <c r="DT6" s="33">
        <f t="shared" si="13"/>
        <v>20</v>
      </c>
      <c r="DU6" s="33">
        <f t="shared" si="13"/>
        <v>23.42</v>
      </c>
      <c r="DV6" s="33">
        <f t="shared" si="13"/>
        <v>25.85</v>
      </c>
      <c r="DW6" s="33">
        <f t="shared" si="13"/>
        <v>9.92</v>
      </c>
      <c r="DX6" s="33">
        <f t="shared" si="13"/>
        <v>11.07</v>
      </c>
      <c r="DY6" s="33">
        <f t="shared" si="13"/>
        <v>12.21</v>
      </c>
      <c r="DZ6" s="33">
        <f t="shared" si="13"/>
        <v>13.57</v>
      </c>
      <c r="EA6" s="33">
        <f t="shared" si="13"/>
        <v>14.27</v>
      </c>
      <c r="EB6" s="32" t="str">
        <f>IF(EB7="","",IF(EB7="-","【-】","【"&amp;SUBSTITUTE(TEXT(EB7,"#,##0.00"),"-","△")&amp;"】"))</f>
        <v>【13.18】</v>
      </c>
      <c r="EC6" s="33">
        <f>IF(EC7="",NA(),EC7)</f>
        <v>0.36</v>
      </c>
      <c r="ED6" s="33">
        <f t="shared" ref="ED6:EL6" si="14">IF(ED7="",NA(),ED7)</f>
        <v>0.41</v>
      </c>
      <c r="EE6" s="33">
        <f t="shared" si="14"/>
        <v>0.27</v>
      </c>
      <c r="EF6" s="33">
        <f t="shared" si="14"/>
        <v>0.31</v>
      </c>
      <c r="EG6" s="33">
        <f t="shared" si="14"/>
        <v>0.39</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352012</v>
      </c>
      <c r="D7" s="35">
        <v>46</v>
      </c>
      <c r="E7" s="35">
        <v>1</v>
      </c>
      <c r="F7" s="35">
        <v>0</v>
      </c>
      <c r="G7" s="35">
        <v>1</v>
      </c>
      <c r="H7" s="35" t="s">
        <v>93</v>
      </c>
      <c r="I7" s="35" t="s">
        <v>94</v>
      </c>
      <c r="J7" s="35" t="s">
        <v>95</v>
      </c>
      <c r="K7" s="35" t="s">
        <v>96</v>
      </c>
      <c r="L7" s="35" t="s">
        <v>97</v>
      </c>
      <c r="M7" s="36" t="s">
        <v>98</v>
      </c>
      <c r="N7" s="36">
        <v>68.91</v>
      </c>
      <c r="O7" s="36">
        <v>96.92</v>
      </c>
      <c r="P7" s="36">
        <v>3053</v>
      </c>
      <c r="Q7" s="36">
        <v>272360</v>
      </c>
      <c r="R7" s="36">
        <v>715.89</v>
      </c>
      <c r="S7" s="36">
        <v>380.45</v>
      </c>
      <c r="T7" s="36">
        <v>262669</v>
      </c>
      <c r="U7" s="36">
        <v>252.2</v>
      </c>
      <c r="V7" s="36">
        <v>1041.51</v>
      </c>
      <c r="W7" s="36">
        <v>113.66</v>
      </c>
      <c r="X7" s="36">
        <v>111.78</v>
      </c>
      <c r="Y7" s="36">
        <v>111.09</v>
      </c>
      <c r="Z7" s="36">
        <v>122.9</v>
      </c>
      <c r="AA7" s="36">
        <v>122.82</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440.42</v>
      </c>
      <c r="AT7" s="36">
        <v>461.53</v>
      </c>
      <c r="AU7" s="36">
        <v>404.76</v>
      </c>
      <c r="AV7" s="36">
        <v>194.71</v>
      </c>
      <c r="AW7" s="36">
        <v>206.69</v>
      </c>
      <c r="AX7" s="36">
        <v>602.73</v>
      </c>
      <c r="AY7" s="36">
        <v>590.46</v>
      </c>
      <c r="AZ7" s="36">
        <v>628.34</v>
      </c>
      <c r="BA7" s="36">
        <v>289.8</v>
      </c>
      <c r="BB7" s="36">
        <v>299.44</v>
      </c>
      <c r="BC7" s="36">
        <v>262.74</v>
      </c>
      <c r="BD7" s="36">
        <v>332.4</v>
      </c>
      <c r="BE7" s="36">
        <v>310.2</v>
      </c>
      <c r="BF7" s="36">
        <v>293.92</v>
      </c>
      <c r="BG7" s="36">
        <v>282.14</v>
      </c>
      <c r="BH7" s="36">
        <v>262.31</v>
      </c>
      <c r="BI7" s="36">
        <v>310.79000000000002</v>
      </c>
      <c r="BJ7" s="36">
        <v>299.16000000000003</v>
      </c>
      <c r="BK7" s="36">
        <v>297.13</v>
      </c>
      <c r="BL7" s="36">
        <v>301.99</v>
      </c>
      <c r="BM7" s="36">
        <v>298.08999999999997</v>
      </c>
      <c r="BN7" s="36">
        <v>276.38</v>
      </c>
      <c r="BO7" s="36">
        <v>108.22</v>
      </c>
      <c r="BP7" s="36">
        <v>106.15</v>
      </c>
      <c r="BQ7" s="36">
        <v>106.36</v>
      </c>
      <c r="BR7" s="36">
        <v>114.69</v>
      </c>
      <c r="BS7" s="36">
        <v>115.04</v>
      </c>
      <c r="BT7" s="36">
        <v>99</v>
      </c>
      <c r="BU7" s="36">
        <v>99.91</v>
      </c>
      <c r="BV7" s="36">
        <v>99.89</v>
      </c>
      <c r="BW7" s="36">
        <v>107.05</v>
      </c>
      <c r="BX7" s="36">
        <v>106.4</v>
      </c>
      <c r="BY7" s="36">
        <v>104.99</v>
      </c>
      <c r="BZ7" s="36">
        <v>177.72</v>
      </c>
      <c r="CA7" s="36">
        <v>183.68</v>
      </c>
      <c r="CB7" s="36">
        <v>183.67</v>
      </c>
      <c r="CC7" s="36">
        <v>170.34</v>
      </c>
      <c r="CD7" s="36">
        <v>169.96</v>
      </c>
      <c r="CE7" s="36">
        <v>164.03</v>
      </c>
      <c r="CF7" s="36">
        <v>164.25</v>
      </c>
      <c r="CG7" s="36">
        <v>165.34</v>
      </c>
      <c r="CH7" s="36">
        <v>155.09</v>
      </c>
      <c r="CI7" s="36">
        <v>156.29</v>
      </c>
      <c r="CJ7" s="36">
        <v>163.72</v>
      </c>
      <c r="CK7" s="36">
        <v>70.52</v>
      </c>
      <c r="CL7" s="36">
        <v>69.709999999999994</v>
      </c>
      <c r="CM7" s="36">
        <v>78.37</v>
      </c>
      <c r="CN7" s="36">
        <v>76.63</v>
      </c>
      <c r="CO7" s="36">
        <v>76.3</v>
      </c>
      <c r="CP7" s="36">
        <v>63.07</v>
      </c>
      <c r="CQ7" s="36">
        <v>62.71</v>
      </c>
      <c r="CR7" s="36">
        <v>62.15</v>
      </c>
      <c r="CS7" s="36">
        <v>61.61</v>
      </c>
      <c r="CT7" s="36">
        <v>62.34</v>
      </c>
      <c r="CU7" s="36">
        <v>59.76</v>
      </c>
      <c r="CV7" s="36">
        <v>89.1</v>
      </c>
      <c r="CW7" s="36">
        <v>88.91</v>
      </c>
      <c r="CX7" s="36">
        <v>88.82</v>
      </c>
      <c r="CY7" s="36">
        <v>88.6</v>
      </c>
      <c r="CZ7" s="36">
        <v>88.3</v>
      </c>
      <c r="DA7" s="36">
        <v>89.96</v>
      </c>
      <c r="DB7" s="36">
        <v>90.54</v>
      </c>
      <c r="DC7" s="36">
        <v>90.64</v>
      </c>
      <c r="DD7" s="36">
        <v>90.23</v>
      </c>
      <c r="DE7" s="36">
        <v>90.15</v>
      </c>
      <c r="DF7" s="36">
        <v>89.95</v>
      </c>
      <c r="DG7" s="36">
        <v>43.44</v>
      </c>
      <c r="DH7" s="36">
        <v>44.72</v>
      </c>
      <c r="DI7" s="36">
        <v>46.04</v>
      </c>
      <c r="DJ7" s="36">
        <v>47.47</v>
      </c>
      <c r="DK7" s="36">
        <v>48.8</v>
      </c>
      <c r="DL7" s="36">
        <v>41.47</v>
      </c>
      <c r="DM7" s="36">
        <v>42.43</v>
      </c>
      <c r="DN7" s="36">
        <v>43.24</v>
      </c>
      <c r="DO7" s="36">
        <v>46.36</v>
      </c>
      <c r="DP7" s="36">
        <v>47.37</v>
      </c>
      <c r="DQ7" s="36">
        <v>47.18</v>
      </c>
      <c r="DR7" s="36">
        <v>15.17</v>
      </c>
      <c r="DS7" s="36">
        <v>17.91</v>
      </c>
      <c r="DT7" s="36">
        <v>20</v>
      </c>
      <c r="DU7" s="36">
        <v>23.42</v>
      </c>
      <c r="DV7" s="36">
        <v>25.85</v>
      </c>
      <c r="DW7" s="36">
        <v>9.92</v>
      </c>
      <c r="DX7" s="36">
        <v>11.07</v>
      </c>
      <c r="DY7" s="36">
        <v>12.21</v>
      </c>
      <c r="DZ7" s="36">
        <v>13.57</v>
      </c>
      <c r="EA7" s="36">
        <v>14.27</v>
      </c>
      <c r="EB7" s="36">
        <v>13.18</v>
      </c>
      <c r="EC7" s="36">
        <v>0.36</v>
      </c>
      <c r="ED7" s="36">
        <v>0.41</v>
      </c>
      <c r="EE7" s="36">
        <v>0.27</v>
      </c>
      <c r="EF7" s="36">
        <v>0.31</v>
      </c>
      <c r="EG7" s="36">
        <v>0.39</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溝部　日出子</cp:lastModifiedBy>
  <cp:lastPrinted>2017-02-03T08:00:16Z</cp:lastPrinted>
  <dcterms:created xsi:type="dcterms:W3CDTF">2017-02-01T08:47:32Z</dcterms:created>
  <dcterms:modified xsi:type="dcterms:W3CDTF">2017-02-10T06:40:23Z</dcterms:modified>
  <cp:category/>
</cp:coreProperties>
</file>