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6925"/>
  <workbookPr defaultThemeVersion="124226"/>
  <mc:AlternateContent xmlns:mc="http://schemas.openxmlformats.org/markup-compatibility/2006">
    <mc:Choice Requires="x15">
      <x15ac:absPath xmlns:x15ac="http://schemas.microsoft.com/office/spreadsheetml/2010/11/ac" url="C:\Users\BHG026018\Desktop\"/>
    </mc:Choice>
  </mc:AlternateContent>
  <workbookProtection workbookPassword="8649" lockStructure="1"/>
  <bookViews>
    <workbookView xWindow="240" yWindow="60" windowWidth="14940" windowHeight="7875"/>
  </bookViews>
  <sheets>
    <sheet name="法適用_水道事業" sheetId="4" r:id="rId1"/>
    <sheet name="データ" sheetId="5" state="hidden" r:id="rId2"/>
  </sheets>
  <calcPr calcId="171027"/>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AQ10" i="4" s="1"/>
  <c r="T6" i="5"/>
  <c r="S6" i="5"/>
  <c r="R6" i="5"/>
  <c r="AQ8" i="4" s="1"/>
  <c r="Q6" i="5"/>
  <c r="AI8" i="4" s="1"/>
  <c r="P6" i="5"/>
  <c r="O6" i="5"/>
  <c r="N6" i="5"/>
  <c r="J10" i="4" s="1"/>
  <c r="M6" i="5"/>
  <c r="B10" i="4" s="1"/>
  <c r="L6" i="5"/>
  <c r="K6" i="5"/>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I10" i="4"/>
  <c r="Z10" i="4"/>
  <c r="R10" i="4"/>
  <c r="AY8" i="4"/>
  <c r="Z8" i="4"/>
  <c r="R8" i="4"/>
  <c r="J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<sst xmlns="http://schemas.openxmlformats.org/spreadsheetml/2006/main" count="217" uniqueCount="107">
  <si>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</si>
  <si>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</si>
  <si>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</si>
  <si>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</si>
  <si>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</si>
  <si>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</si>
  <si>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</si>
  <si>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</si>
  <si>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</si>
  <si>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</si>
  <si>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</si>
  <si>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</si>
  <si>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</si>
  <si>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</si>
  <si>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</si>
  <si>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</si>
  <si>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</si>
  <si>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</si>
  <si>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</si>
  <si>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</si>
  <si>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</si>
  <si>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</si>
  <si>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</si>
  <si>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</si>
  <si>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</si>
  <si>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</si>
  <si>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</si>
  <si>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</si>
  <si>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</si>
  <si>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</si>
  <si>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</si>
  <si>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</si>
  <si>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</si>
  <si>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</si>
  <si>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</si>
  <si>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</si>
  <si>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</si>
  <si>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</si>
  <si>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</si>
  <si>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</si>
  <si>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</si>
  <si>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</si>
  <si>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</si>
  <si>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</si>
  <si>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</si>
  <si>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</si>
  <si>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</si>
  <si>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</si>
  <si>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</si>
  <si>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</si>
  <si>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</si>
  <si>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</si>
  <si>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</si>
  <si>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</si>
  <si>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</si>
  <si>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</si>
  <si>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</si>
  <si>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</si>
  <si>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</si>
  <si>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</si>
  <si>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</si>
  <si>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</si>
  <si>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</si>
  <si>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</si>
  <si>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</si>
  <si>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</si>
  <si>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</si>
  <si>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</si>
  <si>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</si>
  <si>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</si>
  <si>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</si>
  <si>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</si>
  <si>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</si>
  <si>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</si>
  <si>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</si>
  <si>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</si>
  <si>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</si>
  <si>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</si>
  <si>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</si>
  <si>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</si>
  <si>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</si>
  <si>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</si>
  <si>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</si>
  <si>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</si>
  <si>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</si>
  <si>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</si>
  <si>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</si>
  <si>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</si>
  <si>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</si>
  <si>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</si>
  <si>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</si>
  <si>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</si>
  <si>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</si>
  <si>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山口県　萩市</t>
  </si>
  <si>
    <t>法適用</t>
  </si>
  <si>
    <t>水道事業</t>
  </si>
  <si>
    <t>末端給水事業</t>
  </si>
  <si>
    <t>A5</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</si>
  <si>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</si>
  <si>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</si>
  <si>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</si>
  <si>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</si>
  <si>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</si>
  <si>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</si>
  <si>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萩市の上水道事業は、昭和11年に創設し、昭和36年に地方公営企業法の適用を受け、現在は、萩地域の７つの簡易水道事業に法の全部を適用し上水道事業と合わせて一つの特別会計（企業会計）で経営している。
　平成23年度の料金改定により経常収支比率は100％を上回っているものの、これは、簡易水道事業の収支不足を繰入金によって賄っているためで、料金回収率が平均値を下回っているのはこれらの影響である。
　また、給水原価は平均値より低いものの、今後の老朽施設の更新により原価は高くなることが見込まれ、適正な料金の見直しが必要である。
　一方、新会計基準の適用により流動比率は低下しているが200％を上回っており、短期債務に対する支払能力は安定している。
　施設利用率は平均値より高いが、有収率が平均値より低いため、収益に繋がらない漏水が多く、管路更新及び漏水対策が必要である。
</t>
  </si>
  <si>
    <t>　有形固定資産減価償却率が平均値より高く施設の老朽化が進んでおり、また、管路経年化率が平均値より高く、かつ、管路更新率が平均値より低いため、今後、管路の更新投資を増やす必要がある。</t>
  </si>
  <si>
    <t>　平成23年度の料金改定により経常収支及び短期支払能力は安定しているものの、有収率が平均値より低く施設の老朽化が進んでおり、今後は、漏水対策及び老朽化対策等の更新事業を進めるとともに適正な料金の見直しを行い、安定供給と経営の健全化に取り組む必要が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</si>
</sst>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0.62</c:v>
                </c:pt>
                <c:pt idx="1">
                  <c:v>0.96</c:v>
                </c:pt>
                <c:pt idx="2">
                  <c:v>0.73</c:v>
                </c:pt>
                <c:pt idx="3">
                  <c:v>0.85</c:v>
                </c:pt>
                <c:pt idx="4">
                  <c:v>0.55000000000000004</c:v>
                </c:pt>
              </c:numCache>
            </c:numRef>
          </c:val>
          <c:extLst>
            <c:ext xmlns:c16="http://schemas.microsoft.com/office/drawing/2014/chart" uri="{C3380CC4-5D6E-409C-BE32-E72D297353CC}">
              <c16:uniqueId val="{00000000-724E-4C99-AAA9-1E3729524A62}"/>
            </c:ext>
          </c:extLst>
        </c:ser>
        <c:dLbls>
          <c:showLegendKey val="0"/>
          <c:showVal val="0"/>
          <c:showCatName val="0"/>
          <c:showSerName val="0"/>
          <c:showPercent val="0"/>
          <c:showBubbleSize val="0"/>
        </c:dLbls>
        <c:gapWidth val="150"/>
        <c:axId val="153285376"/>
        <c:axId val="153287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0.7</c:v>
                </c:pt>
                <c:pt idx="1">
                  <c:v>0.81</c:v>
                </c:pt>
                <c:pt idx="2">
                  <c:v>0.59</c:v>
                </c:pt>
                <c:pt idx="3">
                  <c:v>0.6</c:v>
                </c:pt>
                <c:pt idx="4">
                  <c:v>0.56000000000000005</c:v>
                </c:pt>
              </c:numCache>
            </c:numRef>
          </c:val>
          <c:smooth val="0"/>
          <c:extLst>
            <c:ext xmlns:c16="http://schemas.microsoft.com/office/drawing/2014/chart" uri="{C3380CC4-5D6E-409C-BE32-E72D297353CC}">
              <c16:uniqueId val="{00000001-724E-4C99-AAA9-1E3729524A62}"/>
            </c:ext>
          </c:extLst>
        </c:ser>
        <c:dLbls>
          <c:showLegendKey val="0"/>
          <c:showVal val="0"/>
          <c:showCatName val="0"/>
          <c:showSerName val="0"/>
          <c:showPercent val="0"/>
          <c:showBubbleSize val="0"/>
        </c:dLbls>
        <c:marker val="1"/>
        <c:smooth val="0"/>
        <c:axId val="153285376"/>
        <c:axId val="153287296"/>
      </c:lineChart>
      <c:dateAx>
        <c:axId val="153285376"/>
        <c:scaling>
          <c:orientation val="minMax"/>
        </c:scaling>
        <c:delete val="1"/>
        <c:axPos val="b"/>
        <c:numFmt formatCode="ge" sourceLinked="1"/>
        <c:majorTickMark val="none"/>
        <c:minorTickMark val="none"/>
        <c:tickLblPos val="none"/>
        <c:crossAx val="153287296"/>
        <c:crosses val="autoZero"/>
        <c:auto val="1"/>
        <c:lblOffset val="100"/>
        <c:baseTimeUnit val="years"/>
      </c:dateAx>
      <c:valAx>
        <c:axId val="153287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285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73.95</c:v>
                </c:pt>
                <c:pt idx="1">
                  <c:v>72.42</c:v>
                </c:pt>
                <c:pt idx="2">
                  <c:v>69.7</c:v>
                </c:pt>
                <c:pt idx="3">
                  <c:v>69.87</c:v>
                </c:pt>
                <c:pt idx="4">
                  <c:v>69.5</c:v>
                </c:pt>
              </c:numCache>
            </c:numRef>
          </c:val>
          <c:extLst>
            <c:ext xmlns:c16="http://schemas.microsoft.com/office/drawing/2014/chart" uri="{C3380CC4-5D6E-409C-BE32-E72D297353CC}">
              <c16:uniqueId val="{00000000-6F5C-49DE-97C6-0CDBAD87E63C}"/>
            </c:ext>
          </c:extLst>
        </c:ser>
        <c:dLbls>
          <c:showLegendKey val="0"/>
          <c:showVal val="0"/>
          <c:showCatName val="0"/>
          <c:showSerName val="0"/>
          <c:showPercent val="0"/>
          <c:showBubbleSize val="0"/>
        </c:dLbls>
        <c:gapWidth val="150"/>
        <c:axId val="153880448"/>
        <c:axId val="153894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58.76</c:v>
                </c:pt>
                <c:pt idx="1">
                  <c:v>59.09</c:v>
                </c:pt>
                <c:pt idx="2">
                  <c:v>59.23</c:v>
                </c:pt>
                <c:pt idx="3">
                  <c:v>58.58</c:v>
                </c:pt>
                <c:pt idx="4">
                  <c:v>58.53</c:v>
                </c:pt>
              </c:numCache>
            </c:numRef>
          </c:val>
          <c:smooth val="0"/>
          <c:extLst>
            <c:ext xmlns:c16="http://schemas.microsoft.com/office/drawing/2014/chart" uri="{C3380CC4-5D6E-409C-BE32-E72D297353CC}">
              <c16:uniqueId val="{00000001-6F5C-49DE-97C6-0CDBAD87E63C}"/>
            </c:ext>
          </c:extLst>
        </c:ser>
        <c:dLbls>
          <c:showLegendKey val="0"/>
          <c:showVal val="0"/>
          <c:showCatName val="0"/>
          <c:showSerName val="0"/>
          <c:showPercent val="0"/>
          <c:showBubbleSize val="0"/>
        </c:dLbls>
        <c:marker val="1"/>
        <c:smooth val="0"/>
        <c:axId val="153880448"/>
        <c:axId val="153894912"/>
      </c:lineChart>
      <c:dateAx>
        <c:axId val="153880448"/>
        <c:scaling>
          <c:orientation val="minMax"/>
        </c:scaling>
        <c:delete val="1"/>
        <c:axPos val="b"/>
        <c:numFmt formatCode="ge" sourceLinked="1"/>
        <c:majorTickMark val="none"/>
        <c:minorTickMark val="none"/>
        <c:tickLblPos val="none"/>
        <c:crossAx val="153894912"/>
        <c:crosses val="autoZero"/>
        <c:auto val="1"/>
        <c:lblOffset val="100"/>
        <c:baseTimeUnit val="years"/>
      </c:dateAx>
      <c:valAx>
        <c:axId val="153894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880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81.77</c:v>
                </c:pt>
                <c:pt idx="1">
                  <c:v>81.599999999999994</c:v>
                </c:pt>
                <c:pt idx="2">
                  <c:v>83.52</c:v>
                </c:pt>
                <c:pt idx="3">
                  <c:v>80.459999999999994</c:v>
                </c:pt>
                <c:pt idx="4">
                  <c:v>80.61</c:v>
                </c:pt>
              </c:numCache>
            </c:numRef>
          </c:val>
          <c:extLst>
            <c:ext xmlns:c16="http://schemas.microsoft.com/office/drawing/2014/chart" uri="{C3380CC4-5D6E-409C-BE32-E72D297353CC}">
              <c16:uniqueId val="{00000000-E564-46AC-949C-55404F9BA673}"/>
            </c:ext>
          </c:extLst>
        </c:ser>
        <c:dLbls>
          <c:showLegendKey val="0"/>
          <c:showVal val="0"/>
          <c:showCatName val="0"/>
          <c:showSerName val="0"/>
          <c:showPercent val="0"/>
          <c:showBubbleSize val="0"/>
        </c:dLbls>
        <c:gapWidth val="150"/>
        <c:axId val="153912832"/>
        <c:axId val="153914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84.87</c:v>
                </c:pt>
                <c:pt idx="1">
                  <c:v>85.4</c:v>
                </c:pt>
                <c:pt idx="2">
                  <c:v>85.53</c:v>
                </c:pt>
                <c:pt idx="3">
                  <c:v>85.23</c:v>
                </c:pt>
                <c:pt idx="4">
                  <c:v>85.26</c:v>
                </c:pt>
              </c:numCache>
            </c:numRef>
          </c:val>
          <c:smooth val="0"/>
          <c:extLst>
            <c:ext xmlns:c16="http://schemas.microsoft.com/office/drawing/2014/chart" uri="{C3380CC4-5D6E-409C-BE32-E72D297353CC}">
              <c16:uniqueId val="{00000001-E564-46AC-949C-55404F9BA673}"/>
            </c:ext>
          </c:extLst>
        </c:ser>
        <c:dLbls>
          <c:showLegendKey val="0"/>
          <c:showVal val="0"/>
          <c:showCatName val="0"/>
          <c:showSerName val="0"/>
          <c:showPercent val="0"/>
          <c:showBubbleSize val="0"/>
        </c:dLbls>
        <c:marker val="1"/>
        <c:smooth val="0"/>
        <c:axId val="153912832"/>
        <c:axId val="153914752"/>
      </c:lineChart>
      <c:dateAx>
        <c:axId val="153912832"/>
        <c:scaling>
          <c:orientation val="minMax"/>
        </c:scaling>
        <c:delete val="1"/>
        <c:axPos val="b"/>
        <c:numFmt formatCode="ge" sourceLinked="1"/>
        <c:majorTickMark val="none"/>
        <c:minorTickMark val="none"/>
        <c:tickLblPos val="none"/>
        <c:crossAx val="153914752"/>
        <c:crosses val="autoZero"/>
        <c:auto val="1"/>
        <c:lblOffset val="100"/>
        <c:baseTimeUnit val="years"/>
      </c:dateAx>
      <c:valAx>
        <c:axId val="153914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912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101.11</c:v>
                </c:pt>
                <c:pt idx="1">
                  <c:v>106.17</c:v>
                </c:pt>
                <c:pt idx="2">
                  <c:v>107.04</c:v>
                </c:pt>
                <c:pt idx="3">
                  <c:v>111.2</c:v>
                </c:pt>
                <c:pt idx="4">
                  <c:v>109.73</c:v>
                </c:pt>
              </c:numCache>
            </c:numRef>
          </c:val>
          <c:extLst>
            <c:ext xmlns:c16="http://schemas.microsoft.com/office/drawing/2014/chart" uri="{C3380CC4-5D6E-409C-BE32-E72D297353CC}">
              <c16:uniqueId val="{00000000-1596-4229-AD0A-68A819344450}"/>
            </c:ext>
          </c:extLst>
        </c:ser>
        <c:dLbls>
          <c:showLegendKey val="0"/>
          <c:showVal val="0"/>
          <c:showCatName val="0"/>
          <c:showSerName val="0"/>
          <c:showPercent val="0"/>
          <c:showBubbleSize val="0"/>
        </c:dLbls>
        <c:gapWidth val="150"/>
        <c:axId val="153313664"/>
        <c:axId val="153315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105.61</c:v>
                </c:pt>
                <c:pt idx="1">
                  <c:v>106.41</c:v>
                </c:pt>
                <c:pt idx="2">
                  <c:v>106.89</c:v>
                </c:pt>
                <c:pt idx="3">
                  <c:v>109.04</c:v>
                </c:pt>
                <c:pt idx="4">
                  <c:v>109.64</c:v>
                </c:pt>
              </c:numCache>
            </c:numRef>
          </c:val>
          <c:smooth val="0"/>
          <c:extLst>
            <c:ext xmlns:c16="http://schemas.microsoft.com/office/drawing/2014/chart" uri="{C3380CC4-5D6E-409C-BE32-E72D297353CC}">
              <c16:uniqueId val="{00000001-1596-4229-AD0A-68A819344450}"/>
            </c:ext>
          </c:extLst>
        </c:ser>
        <c:dLbls>
          <c:showLegendKey val="0"/>
          <c:showVal val="0"/>
          <c:showCatName val="0"/>
          <c:showSerName val="0"/>
          <c:showPercent val="0"/>
          <c:showBubbleSize val="0"/>
        </c:dLbls>
        <c:marker val="1"/>
        <c:smooth val="0"/>
        <c:axId val="153313664"/>
        <c:axId val="153315584"/>
      </c:lineChart>
      <c:dateAx>
        <c:axId val="153313664"/>
        <c:scaling>
          <c:orientation val="minMax"/>
        </c:scaling>
        <c:delete val="1"/>
        <c:axPos val="b"/>
        <c:numFmt formatCode="ge" sourceLinked="1"/>
        <c:majorTickMark val="none"/>
        <c:minorTickMark val="none"/>
        <c:tickLblPos val="none"/>
        <c:crossAx val="153315584"/>
        <c:crosses val="autoZero"/>
        <c:auto val="1"/>
        <c:lblOffset val="100"/>
        <c:baseTimeUnit val="years"/>
      </c:dateAx>
      <c:valAx>
        <c:axId val="1533155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33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38.25</c:v>
                </c:pt>
                <c:pt idx="1">
                  <c:v>39.450000000000003</c:v>
                </c:pt>
                <c:pt idx="2">
                  <c:v>40.86</c:v>
                </c:pt>
                <c:pt idx="3">
                  <c:v>47.47</c:v>
                </c:pt>
                <c:pt idx="4">
                  <c:v>48.74</c:v>
                </c:pt>
              </c:numCache>
            </c:numRef>
          </c:val>
          <c:extLst>
            <c:ext xmlns:c16="http://schemas.microsoft.com/office/drawing/2014/chart" uri="{C3380CC4-5D6E-409C-BE32-E72D297353CC}">
              <c16:uniqueId val="{00000000-0B0F-4FED-ABCB-B55AF8DCF764}"/>
            </c:ext>
          </c:extLst>
        </c:ser>
        <c:dLbls>
          <c:showLegendKey val="0"/>
          <c:showVal val="0"/>
          <c:showCatName val="0"/>
          <c:showSerName val="0"/>
          <c:showPercent val="0"/>
          <c:showBubbleSize val="0"/>
        </c:dLbls>
        <c:gapWidth val="150"/>
        <c:axId val="153350144"/>
        <c:axId val="153352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35.53</c:v>
                </c:pt>
                <c:pt idx="1">
                  <c:v>36.36</c:v>
                </c:pt>
                <c:pt idx="2">
                  <c:v>37.340000000000003</c:v>
                </c:pt>
                <c:pt idx="3">
                  <c:v>44.31</c:v>
                </c:pt>
                <c:pt idx="4">
                  <c:v>45.75</c:v>
                </c:pt>
              </c:numCache>
            </c:numRef>
          </c:val>
          <c:smooth val="0"/>
          <c:extLst>
            <c:ext xmlns:c16="http://schemas.microsoft.com/office/drawing/2014/chart" uri="{C3380CC4-5D6E-409C-BE32-E72D297353CC}">
              <c16:uniqueId val="{00000001-0B0F-4FED-ABCB-B55AF8DCF764}"/>
            </c:ext>
          </c:extLst>
        </c:ser>
        <c:dLbls>
          <c:showLegendKey val="0"/>
          <c:showVal val="0"/>
          <c:showCatName val="0"/>
          <c:showSerName val="0"/>
          <c:showPercent val="0"/>
          <c:showBubbleSize val="0"/>
        </c:dLbls>
        <c:marker val="1"/>
        <c:smooth val="0"/>
        <c:axId val="153350144"/>
        <c:axId val="153352064"/>
      </c:lineChart>
      <c:dateAx>
        <c:axId val="153350144"/>
        <c:scaling>
          <c:orientation val="minMax"/>
        </c:scaling>
        <c:delete val="1"/>
        <c:axPos val="b"/>
        <c:numFmt formatCode="ge" sourceLinked="1"/>
        <c:majorTickMark val="none"/>
        <c:minorTickMark val="none"/>
        <c:tickLblPos val="none"/>
        <c:crossAx val="153352064"/>
        <c:crosses val="autoZero"/>
        <c:auto val="1"/>
        <c:lblOffset val="100"/>
        <c:baseTimeUnit val="years"/>
      </c:dateAx>
      <c:valAx>
        <c:axId val="153352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350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24.1</c:v>
                </c:pt>
                <c:pt idx="1">
                  <c:v>26.08</c:v>
                </c:pt>
                <c:pt idx="2">
                  <c:v>27.19</c:v>
                </c:pt>
                <c:pt idx="3">
                  <c:v>30.38</c:v>
                </c:pt>
                <c:pt idx="4">
                  <c:v>29.99</c:v>
                </c:pt>
              </c:numCache>
            </c:numRef>
          </c:val>
          <c:extLst>
            <c:ext xmlns:c16="http://schemas.microsoft.com/office/drawing/2014/chart" uri="{C3380CC4-5D6E-409C-BE32-E72D297353CC}">
              <c16:uniqueId val="{00000000-53DE-46E4-B26C-7046E8480380}"/>
            </c:ext>
          </c:extLst>
        </c:ser>
        <c:dLbls>
          <c:showLegendKey val="0"/>
          <c:showVal val="0"/>
          <c:showCatName val="0"/>
          <c:showSerName val="0"/>
          <c:showPercent val="0"/>
          <c:showBubbleSize val="0"/>
        </c:dLbls>
        <c:gapWidth val="150"/>
        <c:axId val="153386368"/>
        <c:axId val="153388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6.47</c:v>
                </c:pt>
                <c:pt idx="1">
                  <c:v>7.8</c:v>
                </c:pt>
                <c:pt idx="2">
                  <c:v>8.39</c:v>
                </c:pt>
                <c:pt idx="3">
                  <c:v>10.09</c:v>
                </c:pt>
                <c:pt idx="4">
                  <c:v>10.54</c:v>
                </c:pt>
              </c:numCache>
            </c:numRef>
          </c:val>
          <c:smooth val="0"/>
          <c:extLst>
            <c:ext xmlns:c16="http://schemas.microsoft.com/office/drawing/2014/chart" uri="{C3380CC4-5D6E-409C-BE32-E72D297353CC}">
              <c16:uniqueId val="{00000001-53DE-46E4-B26C-7046E8480380}"/>
            </c:ext>
          </c:extLst>
        </c:ser>
        <c:dLbls>
          <c:showLegendKey val="0"/>
          <c:showVal val="0"/>
          <c:showCatName val="0"/>
          <c:showSerName val="0"/>
          <c:showPercent val="0"/>
          <c:showBubbleSize val="0"/>
        </c:dLbls>
        <c:marker val="1"/>
        <c:smooth val="0"/>
        <c:axId val="153386368"/>
        <c:axId val="153388544"/>
      </c:lineChart>
      <c:dateAx>
        <c:axId val="153386368"/>
        <c:scaling>
          <c:orientation val="minMax"/>
        </c:scaling>
        <c:delete val="1"/>
        <c:axPos val="b"/>
        <c:numFmt formatCode="ge" sourceLinked="1"/>
        <c:majorTickMark val="none"/>
        <c:minorTickMark val="none"/>
        <c:tickLblPos val="none"/>
        <c:crossAx val="153388544"/>
        <c:crosses val="autoZero"/>
        <c:auto val="1"/>
        <c:lblOffset val="100"/>
        <c:baseTimeUnit val="years"/>
      </c:dateAx>
      <c:valAx>
        <c:axId val="153388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386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E0B-4815-8EBC-6F2AEC17B149}"/>
            </c:ext>
          </c:extLst>
        </c:ser>
        <c:dLbls>
          <c:showLegendKey val="0"/>
          <c:showVal val="0"/>
          <c:showCatName val="0"/>
          <c:showSerName val="0"/>
          <c:showPercent val="0"/>
          <c:showBubbleSize val="0"/>
        </c:dLbls>
        <c:gapWidth val="150"/>
        <c:axId val="153378176"/>
        <c:axId val="153568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6.79</c:v>
                </c:pt>
                <c:pt idx="1">
                  <c:v>6.33</c:v>
                </c:pt>
                <c:pt idx="2">
                  <c:v>7.76</c:v>
                </c:pt>
                <c:pt idx="3">
                  <c:v>3.77</c:v>
                </c:pt>
                <c:pt idx="4">
                  <c:v>3.62</c:v>
                </c:pt>
              </c:numCache>
            </c:numRef>
          </c:val>
          <c:smooth val="0"/>
          <c:extLst>
            <c:ext xmlns:c16="http://schemas.microsoft.com/office/drawing/2014/chart" uri="{C3380CC4-5D6E-409C-BE32-E72D297353CC}">
              <c16:uniqueId val="{00000001-1E0B-4815-8EBC-6F2AEC17B149}"/>
            </c:ext>
          </c:extLst>
        </c:ser>
        <c:dLbls>
          <c:showLegendKey val="0"/>
          <c:showVal val="0"/>
          <c:showCatName val="0"/>
          <c:showSerName val="0"/>
          <c:showPercent val="0"/>
          <c:showBubbleSize val="0"/>
        </c:dLbls>
        <c:marker val="1"/>
        <c:smooth val="0"/>
        <c:axId val="153378176"/>
        <c:axId val="153568768"/>
      </c:lineChart>
      <c:dateAx>
        <c:axId val="153378176"/>
        <c:scaling>
          <c:orientation val="minMax"/>
        </c:scaling>
        <c:delete val="1"/>
        <c:axPos val="b"/>
        <c:numFmt formatCode="ge" sourceLinked="1"/>
        <c:majorTickMark val="none"/>
        <c:minorTickMark val="none"/>
        <c:tickLblPos val="none"/>
        <c:crossAx val="153568768"/>
        <c:crosses val="autoZero"/>
        <c:auto val="1"/>
        <c:lblOffset val="100"/>
        <c:baseTimeUnit val="years"/>
      </c:dateAx>
      <c:valAx>
        <c:axId val="1535687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3378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875.99</c:v>
                </c:pt>
                <c:pt idx="1">
                  <c:v>1027.67</c:v>
                </c:pt>
                <c:pt idx="2">
                  <c:v>1018.04</c:v>
                </c:pt>
                <c:pt idx="3">
                  <c:v>416.47</c:v>
                </c:pt>
                <c:pt idx="4">
                  <c:v>512.82000000000005</c:v>
                </c:pt>
              </c:numCache>
            </c:numRef>
          </c:val>
          <c:extLst>
            <c:ext xmlns:c16="http://schemas.microsoft.com/office/drawing/2014/chart" uri="{C3380CC4-5D6E-409C-BE32-E72D297353CC}">
              <c16:uniqueId val="{00000000-49DE-4799-BD8C-B83E18BA1381}"/>
            </c:ext>
          </c:extLst>
        </c:ser>
        <c:dLbls>
          <c:showLegendKey val="0"/>
          <c:showVal val="0"/>
          <c:showCatName val="0"/>
          <c:showSerName val="0"/>
          <c:showPercent val="0"/>
          <c:showBubbleSize val="0"/>
        </c:dLbls>
        <c:gapWidth val="150"/>
        <c:axId val="153578496"/>
        <c:axId val="153588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832.37</c:v>
                </c:pt>
                <c:pt idx="1">
                  <c:v>852.01</c:v>
                </c:pt>
                <c:pt idx="2">
                  <c:v>909.68</c:v>
                </c:pt>
                <c:pt idx="3">
                  <c:v>382.09</c:v>
                </c:pt>
                <c:pt idx="4">
                  <c:v>371.31</c:v>
                </c:pt>
              </c:numCache>
            </c:numRef>
          </c:val>
          <c:smooth val="0"/>
          <c:extLst>
            <c:ext xmlns:c16="http://schemas.microsoft.com/office/drawing/2014/chart" uri="{C3380CC4-5D6E-409C-BE32-E72D297353CC}">
              <c16:uniqueId val="{00000001-49DE-4799-BD8C-B83E18BA1381}"/>
            </c:ext>
          </c:extLst>
        </c:ser>
        <c:dLbls>
          <c:showLegendKey val="0"/>
          <c:showVal val="0"/>
          <c:showCatName val="0"/>
          <c:showSerName val="0"/>
          <c:showPercent val="0"/>
          <c:showBubbleSize val="0"/>
        </c:dLbls>
        <c:marker val="1"/>
        <c:smooth val="0"/>
        <c:axId val="153578496"/>
        <c:axId val="153588864"/>
      </c:lineChart>
      <c:dateAx>
        <c:axId val="153578496"/>
        <c:scaling>
          <c:orientation val="minMax"/>
        </c:scaling>
        <c:delete val="1"/>
        <c:axPos val="b"/>
        <c:numFmt formatCode="ge" sourceLinked="1"/>
        <c:majorTickMark val="none"/>
        <c:minorTickMark val="none"/>
        <c:tickLblPos val="none"/>
        <c:crossAx val="153588864"/>
        <c:crosses val="autoZero"/>
        <c:auto val="1"/>
        <c:lblOffset val="100"/>
        <c:baseTimeUnit val="years"/>
      </c:dateAx>
      <c:valAx>
        <c:axId val="1535888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3578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526.54</c:v>
                </c:pt>
                <c:pt idx="1">
                  <c:v>470.35</c:v>
                </c:pt>
                <c:pt idx="2">
                  <c:v>464.88</c:v>
                </c:pt>
                <c:pt idx="3">
                  <c:v>467.13</c:v>
                </c:pt>
                <c:pt idx="4">
                  <c:v>452.51</c:v>
                </c:pt>
              </c:numCache>
            </c:numRef>
          </c:val>
          <c:extLst>
            <c:ext xmlns:c16="http://schemas.microsoft.com/office/drawing/2014/chart" uri="{C3380CC4-5D6E-409C-BE32-E72D297353CC}">
              <c16:uniqueId val="{00000000-9FA1-46F9-A930-3F09AAD96531}"/>
            </c:ext>
          </c:extLst>
        </c:ser>
        <c:dLbls>
          <c:showLegendKey val="0"/>
          <c:showVal val="0"/>
          <c:showCatName val="0"/>
          <c:showSerName val="0"/>
          <c:showPercent val="0"/>
          <c:showBubbleSize val="0"/>
        </c:dLbls>
        <c:gapWidth val="150"/>
        <c:axId val="153627264"/>
        <c:axId val="153637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403.15</c:v>
                </c:pt>
                <c:pt idx="1">
                  <c:v>391.4</c:v>
                </c:pt>
                <c:pt idx="2">
                  <c:v>382.65</c:v>
                </c:pt>
                <c:pt idx="3">
                  <c:v>385.06</c:v>
                </c:pt>
                <c:pt idx="4">
                  <c:v>373.09</c:v>
                </c:pt>
              </c:numCache>
            </c:numRef>
          </c:val>
          <c:smooth val="0"/>
          <c:extLst>
            <c:ext xmlns:c16="http://schemas.microsoft.com/office/drawing/2014/chart" uri="{C3380CC4-5D6E-409C-BE32-E72D297353CC}">
              <c16:uniqueId val="{00000001-9FA1-46F9-A930-3F09AAD96531}"/>
            </c:ext>
          </c:extLst>
        </c:ser>
        <c:dLbls>
          <c:showLegendKey val="0"/>
          <c:showVal val="0"/>
          <c:showCatName val="0"/>
          <c:showSerName val="0"/>
          <c:showPercent val="0"/>
          <c:showBubbleSize val="0"/>
        </c:dLbls>
        <c:marker val="1"/>
        <c:smooth val="0"/>
        <c:axId val="153627264"/>
        <c:axId val="153637632"/>
      </c:lineChart>
      <c:dateAx>
        <c:axId val="153627264"/>
        <c:scaling>
          <c:orientation val="minMax"/>
        </c:scaling>
        <c:delete val="1"/>
        <c:axPos val="b"/>
        <c:numFmt formatCode="ge" sourceLinked="1"/>
        <c:majorTickMark val="none"/>
        <c:minorTickMark val="none"/>
        <c:tickLblPos val="none"/>
        <c:crossAx val="153637632"/>
        <c:crosses val="autoZero"/>
        <c:auto val="1"/>
        <c:lblOffset val="100"/>
        <c:baseTimeUnit val="years"/>
      </c:dateAx>
      <c:valAx>
        <c:axId val="1536376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3627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82.23</c:v>
                </c:pt>
                <c:pt idx="1">
                  <c:v>88.51</c:v>
                </c:pt>
                <c:pt idx="2">
                  <c:v>89.71</c:v>
                </c:pt>
                <c:pt idx="3">
                  <c:v>93.84</c:v>
                </c:pt>
                <c:pt idx="4">
                  <c:v>92.95</c:v>
                </c:pt>
              </c:numCache>
            </c:numRef>
          </c:val>
          <c:extLst>
            <c:ext xmlns:c16="http://schemas.microsoft.com/office/drawing/2014/chart" uri="{C3380CC4-5D6E-409C-BE32-E72D297353CC}">
              <c16:uniqueId val="{00000000-D2DB-44A9-B6A2-40843A10CC29}"/>
            </c:ext>
          </c:extLst>
        </c:ser>
        <c:dLbls>
          <c:showLegendKey val="0"/>
          <c:showVal val="0"/>
          <c:showCatName val="0"/>
          <c:showSerName val="0"/>
          <c:showPercent val="0"/>
          <c:showBubbleSize val="0"/>
        </c:dLbls>
        <c:gapWidth val="150"/>
        <c:axId val="153680128"/>
        <c:axId val="153682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94.86</c:v>
                </c:pt>
                <c:pt idx="1">
                  <c:v>95.91</c:v>
                </c:pt>
                <c:pt idx="2">
                  <c:v>96.1</c:v>
                </c:pt>
                <c:pt idx="3">
                  <c:v>99.07</c:v>
                </c:pt>
                <c:pt idx="4">
                  <c:v>99.99</c:v>
                </c:pt>
              </c:numCache>
            </c:numRef>
          </c:val>
          <c:smooth val="0"/>
          <c:extLst>
            <c:ext xmlns:c16="http://schemas.microsoft.com/office/drawing/2014/chart" uri="{C3380CC4-5D6E-409C-BE32-E72D297353CC}">
              <c16:uniqueId val="{00000001-D2DB-44A9-B6A2-40843A10CC29}"/>
            </c:ext>
          </c:extLst>
        </c:ser>
        <c:dLbls>
          <c:showLegendKey val="0"/>
          <c:showVal val="0"/>
          <c:showCatName val="0"/>
          <c:showSerName val="0"/>
          <c:showPercent val="0"/>
          <c:showBubbleSize val="0"/>
        </c:dLbls>
        <c:marker val="1"/>
        <c:smooth val="0"/>
        <c:axId val="153680128"/>
        <c:axId val="153682304"/>
      </c:lineChart>
      <c:dateAx>
        <c:axId val="153680128"/>
        <c:scaling>
          <c:orientation val="minMax"/>
        </c:scaling>
        <c:delete val="1"/>
        <c:axPos val="b"/>
        <c:numFmt formatCode="ge" sourceLinked="1"/>
        <c:majorTickMark val="none"/>
        <c:minorTickMark val="none"/>
        <c:tickLblPos val="none"/>
        <c:crossAx val="153682304"/>
        <c:crosses val="autoZero"/>
        <c:auto val="1"/>
        <c:lblOffset val="100"/>
        <c:baseTimeUnit val="years"/>
      </c:dateAx>
      <c:valAx>
        <c:axId val="153682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680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134.47999999999999</c:v>
                </c:pt>
                <c:pt idx="1">
                  <c:v>135.87</c:v>
                </c:pt>
                <c:pt idx="2">
                  <c:v>134.22999999999999</c:v>
                </c:pt>
                <c:pt idx="3">
                  <c:v>129.4</c:v>
                </c:pt>
                <c:pt idx="4">
                  <c:v>130.81</c:v>
                </c:pt>
              </c:numCache>
            </c:numRef>
          </c:val>
          <c:extLst>
            <c:ext xmlns:c16="http://schemas.microsoft.com/office/drawing/2014/chart" uri="{C3380CC4-5D6E-409C-BE32-E72D297353CC}">
              <c16:uniqueId val="{00000000-A6E9-4854-9785-A945F1ECBF6F}"/>
            </c:ext>
          </c:extLst>
        </c:ser>
        <c:dLbls>
          <c:showLegendKey val="0"/>
          <c:showVal val="0"/>
          <c:showCatName val="0"/>
          <c:showSerName val="0"/>
          <c:showPercent val="0"/>
          <c:showBubbleSize val="0"/>
        </c:dLbls>
        <c:gapWidth val="150"/>
        <c:axId val="153696512"/>
        <c:axId val="153756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179.14</c:v>
                </c:pt>
                <c:pt idx="1">
                  <c:v>179.29</c:v>
                </c:pt>
                <c:pt idx="2">
                  <c:v>178.39</c:v>
                </c:pt>
                <c:pt idx="3">
                  <c:v>173.03</c:v>
                </c:pt>
                <c:pt idx="4">
                  <c:v>171.15</c:v>
                </c:pt>
              </c:numCache>
            </c:numRef>
          </c:val>
          <c:smooth val="0"/>
          <c:extLst>
            <c:ext xmlns:c16="http://schemas.microsoft.com/office/drawing/2014/chart" uri="{C3380CC4-5D6E-409C-BE32-E72D297353CC}">
              <c16:uniqueId val="{00000001-A6E9-4854-9785-A945F1ECBF6F}"/>
            </c:ext>
          </c:extLst>
        </c:ser>
        <c:dLbls>
          <c:showLegendKey val="0"/>
          <c:showVal val="0"/>
          <c:showCatName val="0"/>
          <c:showSerName val="0"/>
          <c:showPercent val="0"/>
          <c:showBubbleSize val="0"/>
        </c:dLbls>
        <c:marker val="1"/>
        <c:smooth val="0"/>
        <c:axId val="153696512"/>
        <c:axId val="153756032"/>
      </c:lineChart>
      <c:dateAx>
        <c:axId val="153696512"/>
        <c:scaling>
          <c:orientation val="minMax"/>
        </c:scaling>
        <c:delete val="1"/>
        <c:axPos val="b"/>
        <c:numFmt formatCode="ge" sourceLinked="1"/>
        <c:majorTickMark val="none"/>
        <c:minorTickMark val="none"/>
        <c:tickLblPos val="none"/>
        <c:crossAx val="153756032"/>
        <c:crosses val="autoZero"/>
        <c:auto val="1"/>
        <c:lblOffset val="100"/>
        <c:baseTimeUnit val="years"/>
      </c:dateAx>
      <c:valAx>
        <c:axId val="153756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696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election activeCell="B2" sqref="B2:BZ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山口県　萩市</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A5</v>
      </c>
      <c r="AA8" s="72"/>
      <c r="AB8" s="72"/>
      <c r="AC8" s="72"/>
      <c r="AD8" s="72"/>
      <c r="AE8" s="72"/>
      <c r="AF8" s="72"/>
      <c r="AG8" s="73"/>
      <c r="AH8" s="3"/>
      <c r="AI8" s="74">
        <f>データ!Q6</f>
        <v>50630</v>
      </c>
      <c r="AJ8" s="75"/>
      <c r="AK8" s="75"/>
      <c r="AL8" s="75"/>
      <c r="AM8" s="75"/>
      <c r="AN8" s="75"/>
      <c r="AO8" s="75"/>
      <c r="AP8" s="76"/>
      <c r="AQ8" s="57">
        <f>データ!R6</f>
        <v>698.31</v>
      </c>
      <c r="AR8" s="57"/>
      <c r="AS8" s="57"/>
      <c r="AT8" s="57"/>
      <c r="AU8" s="57"/>
      <c r="AV8" s="57"/>
      <c r="AW8" s="57"/>
      <c r="AX8" s="57"/>
      <c r="AY8" s="57">
        <f>データ!S6</f>
        <v>72.5</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50.76</v>
      </c>
      <c r="K10" s="57"/>
      <c r="L10" s="57"/>
      <c r="M10" s="57"/>
      <c r="N10" s="57"/>
      <c r="O10" s="57"/>
      <c r="P10" s="57"/>
      <c r="Q10" s="57"/>
      <c r="R10" s="57">
        <f>データ!O6</f>
        <v>74.7</v>
      </c>
      <c r="S10" s="57"/>
      <c r="T10" s="57"/>
      <c r="U10" s="57"/>
      <c r="V10" s="57"/>
      <c r="W10" s="57"/>
      <c r="X10" s="57"/>
      <c r="Y10" s="57"/>
      <c r="Z10" s="65">
        <f>データ!P6</f>
        <v>2192</v>
      </c>
      <c r="AA10" s="65"/>
      <c r="AB10" s="65"/>
      <c r="AC10" s="65"/>
      <c r="AD10" s="65"/>
      <c r="AE10" s="65"/>
      <c r="AF10" s="65"/>
      <c r="AG10" s="65"/>
      <c r="AH10" s="2"/>
      <c r="AI10" s="65">
        <f>データ!T6</f>
        <v>37515</v>
      </c>
      <c r="AJ10" s="65"/>
      <c r="AK10" s="65"/>
      <c r="AL10" s="65"/>
      <c r="AM10" s="65"/>
      <c r="AN10" s="65"/>
      <c r="AO10" s="65"/>
      <c r="AP10" s="65"/>
      <c r="AQ10" s="57">
        <f>データ!U6</f>
        <v>19.89</v>
      </c>
      <c r="AR10" s="57"/>
      <c r="AS10" s="57"/>
      <c r="AT10" s="57"/>
      <c r="AU10" s="57"/>
      <c r="AV10" s="57"/>
      <c r="AW10" s="57"/>
      <c r="AX10" s="57"/>
      <c r="AY10" s="57">
        <f>データ!V6</f>
        <v>1886.12</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104</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105</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106</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352047</v>
      </c>
      <c r="D6" s="31">
        <f t="shared" si="3"/>
        <v>46</v>
      </c>
      <c r="E6" s="31">
        <f t="shared" si="3"/>
        <v>1</v>
      </c>
      <c r="F6" s="31">
        <f t="shared" si="3"/>
        <v>0</v>
      </c>
      <c r="G6" s="31">
        <f t="shared" si="3"/>
        <v>1</v>
      </c>
      <c r="H6" s="31" t="str">
        <f t="shared" si="3"/>
        <v>山口県　萩市</v>
      </c>
      <c r="I6" s="31" t="str">
        <f t="shared" si="3"/>
        <v>法適用</v>
      </c>
      <c r="J6" s="31" t="str">
        <f t="shared" si="3"/>
        <v>水道事業</v>
      </c>
      <c r="K6" s="31" t="str">
        <f t="shared" si="3"/>
        <v>末端給水事業</v>
      </c>
      <c r="L6" s="31" t="str">
        <f t="shared" si="3"/>
        <v>A5</v>
      </c>
      <c r="M6" s="32" t="str">
        <f t="shared" si="3"/>
        <v>-</v>
      </c>
      <c r="N6" s="32">
        <f t="shared" si="3"/>
        <v>50.76</v>
      </c>
      <c r="O6" s="32">
        <f t="shared" si="3"/>
        <v>74.7</v>
      </c>
      <c r="P6" s="32">
        <f t="shared" si="3"/>
        <v>2192</v>
      </c>
      <c r="Q6" s="32">
        <f t="shared" si="3"/>
        <v>50630</v>
      </c>
      <c r="R6" s="32">
        <f t="shared" si="3"/>
        <v>698.31</v>
      </c>
      <c r="S6" s="32">
        <f t="shared" si="3"/>
        <v>72.5</v>
      </c>
      <c r="T6" s="32">
        <f t="shared" si="3"/>
        <v>37515</v>
      </c>
      <c r="U6" s="32">
        <f t="shared" si="3"/>
        <v>19.89</v>
      </c>
      <c r="V6" s="32">
        <f t="shared" si="3"/>
        <v>1886.12</v>
      </c>
      <c r="W6" s="33">
        <f>IF(W7="",NA(),W7)</f>
        <v>101.11</v>
      </c>
      <c r="X6" s="33">
        <f t="shared" ref="X6:AF6" si="4">IF(X7="",NA(),X7)</f>
        <v>106.17</v>
      </c>
      <c r="Y6" s="33">
        <f t="shared" si="4"/>
        <v>107.04</v>
      </c>
      <c r="Z6" s="33">
        <f t="shared" si="4"/>
        <v>111.2</v>
      </c>
      <c r="AA6" s="33">
        <f t="shared" si="4"/>
        <v>109.73</v>
      </c>
      <c r="AB6" s="33">
        <f t="shared" si="4"/>
        <v>105.61</v>
      </c>
      <c r="AC6" s="33">
        <f t="shared" si="4"/>
        <v>106.41</v>
      </c>
      <c r="AD6" s="33">
        <f t="shared" si="4"/>
        <v>106.89</v>
      </c>
      <c r="AE6" s="33">
        <f t="shared" si="4"/>
        <v>109.04</v>
      </c>
      <c r="AF6" s="33">
        <f t="shared" si="4"/>
        <v>109.64</v>
      </c>
      <c r="AG6" s="32" t="str">
        <f>IF(AG7="","",IF(AG7="-","【-】","【"&amp;SUBSTITUTE(TEXT(AG7,"#,##0.00"),"-","△")&amp;"】"))</f>
        <v>【113.56】</v>
      </c>
      <c r="AH6" s="32">
        <f>IF(AH7="",NA(),AH7)</f>
        <v>0</v>
      </c>
      <c r="AI6" s="32">
        <f t="shared" ref="AI6:AQ6" si="5">IF(AI7="",NA(),AI7)</f>
        <v>0</v>
      </c>
      <c r="AJ6" s="32">
        <f t="shared" si="5"/>
        <v>0</v>
      </c>
      <c r="AK6" s="32">
        <f t="shared" si="5"/>
        <v>0</v>
      </c>
      <c r="AL6" s="32">
        <f t="shared" si="5"/>
        <v>0</v>
      </c>
      <c r="AM6" s="33">
        <f t="shared" si="5"/>
        <v>6.79</v>
      </c>
      <c r="AN6" s="33">
        <f t="shared" si="5"/>
        <v>6.33</v>
      </c>
      <c r="AO6" s="33">
        <f t="shared" si="5"/>
        <v>7.76</v>
      </c>
      <c r="AP6" s="33">
        <f t="shared" si="5"/>
        <v>3.77</v>
      </c>
      <c r="AQ6" s="33">
        <f t="shared" si="5"/>
        <v>3.62</v>
      </c>
      <c r="AR6" s="32" t="str">
        <f>IF(AR7="","",IF(AR7="-","【-】","【"&amp;SUBSTITUTE(TEXT(AR7,"#,##0.00"),"-","△")&amp;"】"))</f>
        <v>【0.87】</v>
      </c>
      <c r="AS6" s="33">
        <f>IF(AS7="",NA(),AS7)</f>
        <v>875.99</v>
      </c>
      <c r="AT6" s="33">
        <f t="shared" ref="AT6:BB6" si="6">IF(AT7="",NA(),AT7)</f>
        <v>1027.67</v>
      </c>
      <c r="AU6" s="33">
        <f t="shared" si="6"/>
        <v>1018.04</v>
      </c>
      <c r="AV6" s="33">
        <f t="shared" si="6"/>
        <v>416.47</v>
      </c>
      <c r="AW6" s="33">
        <f t="shared" si="6"/>
        <v>512.82000000000005</v>
      </c>
      <c r="AX6" s="33">
        <f t="shared" si="6"/>
        <v>832.37</v>
      </c>
      <c r="AY6" s="33">
        <f t="shared" si="6"/>
        <v>852.01</v>
      </c>
      <c r="AZ6" s="33">
        <f t="shared" si="6"/>
        <v>909.68</v>
      </c>
      <c r="BA6" s="33">
        <f t="shared" si="6"/>
        <v>382.09</v>
      </c>
      <c r="BB6" s="33">
        <f t="shared" si="6"/>
        <v>371.31</v>
      </c>
      <c r="BC6" s="32" t="str">
        <f>IF(BC7="","",IF(BC7="-","【-】","【"&amp;SUBSTITUTE(TEXT(BC7,"#,##0.00"),"-","△")&amp;"】"))</f>
        <v>【262.74】</v>
      </c>
      <c r="BD6" s="33">
        <f>IF(BD7="",NA(),BD7)</f>
        <v>526.54</v>
      </c>
      <c r="BE6" s="33">
        <f t="shared" ref="BE6:BM6" si="7">IF(BE7="",NA(),BE7)</f>
        <v>470.35</v>
      </c>
      <c r="BF6" s="33">
        <f t="shared" si="7"/>
        <v>464.88</v>
      </c>
      <c r="BG6" s="33">
        <f t="shared" si="7"/>
        <v>467.13</v>
      </c>
      <c r="BH6" s="33">
        <f t="shared" si="7"/>
        <v>452.51</v>
      </c>
      <c r="BI6" s="33">
        <f t="shared" si="7"/>
        <v>403.15</v>
      </c>
      <c r="BJ6" s="33">
        <f t="shared" si="7"/>
        <v>391.4</v>
      </c>
      <c r="BK6" s="33">
        <f t="shared" si="7"/>
        <v>382.65</v>
      </c>
      <c r="BL6" s="33">
        <f t="shared" si="7"/>
        <v>385.06</v>
      </c>
      <c r="BM6" s="33">
        <f t="shared" si="7"/>
        <v>373.09</v>
      </c>
      <c r="BN6" s="32" t="str">
        <f>IF(BN7="","",IF(BN7="-","【-】","【"&amp;SUBSTITUTE(TEXT(BN7,"#,##0.00"),"-","△")&amp;"】"))</f>
        <v>【276.38】</v>
      </c>
      <c r="BO6" s="33">
        <f>IF(BO7="",NA(),BO7)</f>
        <v>82.23</v>
      </c>
      <c r="BP6" s="33">
        <f t="shared" ref="BP6:BX6" si="8">IF(BP7="",NA(),BP7)</f>
        <v>88.51</v>
      </c>
      <c r="BQ6" s="33">
        <f t="shared" si="8"/>
        <v>89.71</v>
      </c>
      <c r="BR6" s="33">
        <f t="shared" si="8"/>
        <v>93.84</v>
      </c>
      <c r="BS6" s="33">
        <f t="shared" si="8"/>
        <v>92.95</v>
      </c>
      <c r="BT6" s="33">
        <f t="shared" si="8"/>
        <v>94.86</v>
      </c>
      <c r="BU6" s="33">
        <f t="shared" si="8"/>
        <v>95.91</v>
      </c>
      <c r="BV6" s="33">
        <f t="shared" si="8"/>
        <v>96.1</v>
      </c>
      <c r="BW6" s="33">
        <f t="shared" si="8"/>
        <v>99.07</v>
      </c>
      <c r="BX6" s="33">
        <f t="shared" si="8"/>
        <v>99.99</v>
      </c>
      <c r="BY6" s="32" t="str">
        <f>IF(BY7="","",IF(BY7="-","【-】","【"&amp;SUBSTITUTE(TEXT(BY7,"#,##0.00"),"-","△")&amp;"】"))</f>
        <v>【104.99】</v>
      </c>
      <c r="BZ6" s="33">
        <f>IF(BZ7="",NA(),BZ7)</f>
        <v>134.47999999999999</v>
      </c>
      <c r="CA6" s="33">
        <f t="shared" ref="CA6:CI6" si="9">IF(CA7="",NA(),CA7)</f>
        <v>135.87</v>
      </c>
      <c r="CB6" s="33">
        <f t="shared" si="9"/>
        <v>134.22999999999999</v>
      </c>
      <c r="CC6" s="33">
        <f t="shared" si="9"/>
        <v>129.4</v>
      </c>
      <c r="CD6" s="33">
        <f t="shared" si="9"/>
        <v>130.81</v>
      </c>
      <c r="CE6" s="33">
        <f t="shared" si="9"/>
        <v>179.14</v>
      </c>
      <c r="CF6" s="33">
        <f t="shared" si="9"/>
        <v>179.29</v>
      </c>
      <c r="CG6" s="33">
        <f t="shared" si="9"/>
        <v>178.39</v>
      </c>
      <c r="CH6" s="33">
        <f t="shared" si="9"/>
        <v>173.03</v>
      </c>
      <c r="CI6" s="33">
        <f t="shared" si="9"/>
        <v>171.15</v>
      </c>
      <c r="CJ6" s="32" t="str">
        <f>IF(CJ7="","",IF(CJ7="-","【-】","【"&amp;SUBSTITUTE(TEXT(CJ7,"#,##0.00"),"-","△")&amp;"】"))</f>
        <v>【163.72】</v>
      </c>
      <c r="CK6" s="33">
        <f>IF(CK7="",NA(),CK7)</f>
        <v>73.95</v>
      </c>
      <c r="CL6" s="33">
        <f t="shared" ref="CL6:CT6" si="10">IF(CL7="",NA(),CL7)</f>
        <v>72.42</v>
      </c>
      <c r="CM6" s="33">
        <f t="shared" si="10"/>
        <v>69.7</v>
      </c>
      <c r="CN6" s="33">
        <f t="shared" si="10"/>
        <v>69.87</v>
      </c>
      <c r="CO6" s="33">
        <f t="shared" si="10"/>
        <v>69.5</v>
      </c>
      <c r="CP6" s="33">
        <f t="shared" si="10"/>
        <v>58.76</v>
      </c>
      <c r="CQ6" s="33">
        <f t="shared" si="10"/>
        <v>59.09</v>
      </c>
      <c r="CR6" s="33">
        <f t="shared" si="10"/>
        <v>59.23</v>
      </c>
      <c r="CS6" s="33">
        <f t="shared" si="10"/>
        <v>58.58</v>
      </c>
      <c r="CT6" s="33">
        <f t="shared" si="10"/>
        <v>58.53</v>
      </c>
      <c r="CU6" s="32" t="str">
        <f>IF(CU7="","",IF(CU7="-","【-】","【"&amp;SUBSTITUTE(TEXT(CU7,"#,##0.00"),"-","△")&amp;"】"))</f>
        <v>【59.76】</v>
      </c>
      <c r="CV6" s="33">
        <f>IF(CV7="",NA(),CV7)</f>
        <v>81.77</v>
      </c>
      <c r="CW6" s="33">
        <f t="shared" ref="CW6:DE6" si="11">IF(CW7="",NA(),CW7)</f>
        <v>81.599999999999994</v>
      </c>
      <c r="CX6" s="33">
        <f t="shared" si="11"/>
        <v>83.52</v>
      </c>
      <c r="CY6" s="33">
        <f t="shared" si="11"/>
        <v>80.459999999999994</v>
      </c>
      <c r="CZ6" s="33">
        <f t="shared" si="11"/>
        <v>80.61</v>
      </c>
      <c r="DA6" s="33">
        <f t="shared" si="11"/>
        <v>84.87</v>
      </c>
      <c r="DB6" s="33">
        <f t="shared" si="11"/>
        <v>85.4</v>
      </c>
      <c r="DC6" s="33">
        <f t="shared" si="11"/>
        <v>85.53</v>
      </c>
      <c r="DD6" s="33">
        <f t="shared" si="11"/>
        <v>85.23</v>
      </c>
      <c r="DE6" s="33">
        <f t="shared" si="11"/>
        <v>85.26</v>
      </c>
      <c r="DF6" s="32" t="str">
        <f>IF(DF7="","",IF(DF7="-","【-】","【"&amp;SUBSTITUTE(TEXT(DF7,"#,##0.00"),"-","△")&amp;"】"))</f>
        <v>【89.95】</v>
      </c>
      <c r="DG6" s="33">
        <f>IF(DG7="",NA(),DG7)</f>
        <v>38.25</v>
      </c>
      <c r="DH6" s="33">
        <f t="shared" ref="DH6:DP6" si="12">IF(DH7="",NA(),DH7)</f>
        <v>39.450000000000003</v>
      </c>
      <c r="DI6" s="33">
        <f t="shared" si="12"/>
        <v>40.86</v>
      </c>
      <c r="DJ6" s="33">
        <f t="shared" si="12"/>
        <v>47.47</v>
      </c>
      <c r="DK6" s="33">
        <f t="shared" si="12"/>
        <v>48.74</v>
      </c>
      <c r="DL6" s="33">
        <f t="shared" si="12"/>
        <v>35.53</v>
      </c>
      <c r="DM6" s="33">
        <f t="shared" si="12"/>
        <v>36.36</v>
      </c>
      <c r="DN6" s="33">
        <f t="shared" si="12"/>
        <v>37.340000000000003</v>
      </c>
      <c r="DO6" s="33">
        <f t="shared" si="12"/>
        <v>44.31</v>
      </c>
      <c r="DP6" s="33">
        <f t="shared" si="12"/>
        <v>45.75</v>
      </c>
      <c r="DQ6" s="32" t="str">
        <f>IF(DQ7="","",IF(DQ7="-","【-】","【"&amp;SUBSTITUTE(TEXT(DQ7,"#,##0.00"),"-","△")&amp;"】"))</f>
        <v>【47.18】</v>
      </c>
      <c r="DR6" s="33">
        <f>IF(DR7="",NA(),DR7)</f>
        <v>24.1</v>
      </c>
      <c r="DS6" s="33">
        <f t="shared" ref="DS6:EA6" si="13">IF(DS7="",NA(),DS7)</f>
        <v>26.08</v>
      </c>
      <c r="DT6" s="33">
        <f t="shared" si="13"/>
        <v>27.19</v>
      </c>
      <c r="DU6" s="33">
        <f t="shared" si="13"/>
        <v>30.38</v>
      </c>
      <c r="DV6" s="33">
        <f t="shared" si="13"/>
        <v>29.99</v>
      </c>
      <c r="DW6" s="33">
        <f t="shared" si="13"/>
        <v>6.47</v>
      </c>
      <c r="DX6" s="33">
        <f t="shared" si="13"/>
        <v>7.8</v>
      </c>
      <c r="DY6" s="33">
        <f t="shared" si="13"/>
        <v>8.39</v>
      </c>
      <c r="DZ6" s="33">
        <f t="shared" si="13"/>
        <v>10.09</v>
      </c>
      <c r="EA6" s="33">
        <f t="shared" si="13"/>
        <v>10.54</v>
      </c>
      <c r="EB6" s="32" t="str">
        <f>IF(EB7="","",IF(EB7="-","【-】","【"&amp;SUBSTITUTE(TEXT(EB7,"#,##0.00"),"-","△")&amp;"】"))</f>
        <v>【13.18】</v>
      </c>
      <c r="EC6" s="33">
        <f>IF(EC7="",NA(),EC7)</f>
        <v>0.62</v>
      </c>
      <c r="ED6" s="33">
        <f t="shared" ref="ED6:EL6" si="14">IF(ED7="",NA(),ED7)</f>
        <v>0.96</v>
      </c>
      <c r="EE6" s="33">
        <f t="shared" si="14"/>
        <v>0.73</v>
      </c>
      <c r="EF6" s="33">
        <f t="shared" si="14"/>
        <v>0.85</v>
      </c>
      <c r="EG6" s="33">
        <f t="shared" si="14"/>
        <v>0.55000000000000004</v>
      </c>
      <c r="EH6" s="33">
        <f t="shared" si="14"/>
        <v>0.7</v>
      </c>
      <c r="EI6" s="33">
        <f t="shared" si="14"/>
        <v>0.81</v>
      </c>
      <c r="EJ6" s="33">
        <f t="shared" si="14"/>
        <v>0.59</v>
      </c>
      <c r="EK6" s="33">
        <f t="shared" si="14"/>
        <v>0.6</v>
      </c>
      <c r="EL6" s="33">
        <f t="shared" si="14"/>
        <v>0.56000000000000005</v>
      </c>
      <c r="EM6" s="32" t="str">
        <f>IF(EM7="","",IF(EM7="-","【-】","【"&amp;SUBSTITUTE(TEXT(EM7,"#,##0.00"),"-","△")&amp;"】"))</f>
        <v>【0.85】</v>
      </c>
    </row>
    <row r="7" spans="1:143" s="34" customFormat="1">
      <c r="A7" s="26"/>
      <c r="B7" s="35">
        <v>2015</v>
      </c>
      <c r="C7" s="35">
        <v>352047</v>
      </c>
      <c r="D7" s="35">
        <v>46</v>
      </c>
      <c r="E7" s="35">
        <v>1</v>
      </c>
      <c r="F7" s="35">
        <v>0</v>
      </c>
      <c r="G7" s="35">
        <v>1</v>
      </c>
      <c r="H7" s="35" t="s">
        <v>93</v>
      </c>
      <c r="I7" s="35" t="s">
        <v>94</v>
      </c>
      <c r="J7" s="35" t="s">
        <v>95</v>
      </c>
      <c r="K7" s="35" t="s">
        <v>96</v>
      </c>
      <c r="L7" s="35" t="s">
        <v>97</v>
      </c>
      <c r="M7" s="36" t="s">
        <v>98</v>
      </c>
      <c r="N7" s="36">
        <v>50.76</v>
      </c>
      <c r="O7" s="36">
        <v>74.7</v>
      </c>
      <c r="P7" s="36">
        <v>2192</v>
      </c>
      <c r="Q7" s="36">
        <v>50630</v>
      </c>
      <c r="R7" s="36">
        <v>698.31</v>
      </c>
      <c r="S7" s="36">
        <v>72.5</v>
      </c>
      <c r="T7" s="36">
        <v>37515</v>
      </c>
      <c r="U7" s="36">
        <v>19.89</v>
      </c>
      <c r="V7" s="36">
        <v>1886.12</v>
      </c>
      <c r="W7" s="36">
        <v>101.11</v>
      </c>
      <c r="X7" s="36">
        <v>106.17</v>
      </c>
      <c r="Y7" s="36">
        <v>107.04</v>
      </c>
      <c r="Z7" s="36">
        <v>111.2</v>
      </c>
      <c r="AA7" s="36">
        <v>109.73</v>
      </c>
      <c r="AB7" s="36">
        <v>105.61</v>
      </c>
      <c r="AC7" s="36">
        <v>106.41</v>
      </c>
      <c r="AD7" s="36">
        <v>106.89</v>
      </c>
      <c r="AE7" s="36">
        <v>109.04</v>
      </c>
      <c r="AF7" s="36">
        <v>109.64</v>
      </c>
      <c r="AG7" s="36">
        <v>113.56</v>
      </c>
      <c r="AH7" s="36">
        <v>0</v>
      </c>
      <c r="AI7" s="36">
        <v>0</v>
      </c>
      <c r="AJ7" s="36">
        <v>0</v>
      </c>
      <c r="AK7" s="36">
        <v>0</v>
      </c>
      <c r="AL7" s="36">
        <v>0</v>
      </c>
      <c r="AM7" s="36">
        <v>6.79</v>
      </c>
      <c r="AN7" s="36">
        <v>6.33</v>
      </c>
      <c r="AO7" s="36">
        <v>7.76</v>
      </c>
      <c r="AP7" s="36">
        <v>3.77</v>
      </c>
      <c r="AQ7" s="36">
        <v>3.62</v>
      </c>
      <c r="AR7" s="36">
        <v>0.87</v>
      </c>
      <c r="AS7" s="36">
        <v>875.99</v>
      </c>
      <c r="AT7" s="36">
        <v>1027.67</v>
      </c>
      <c r="AU7" s="36">
        <v>1018.04</v>
      </c>
      <c r="AV7" s="36">
        <v>416.47</v>
      </c>
      <c r="AW7" s="36">
        <v>512.82000000000005</v>
      </c>
      <c r="AX7" s="36">
        <v>832.37</v>
      </c>
      <c r="AY7" s="36">
        <v>852.01</v>
      </c>
      <c r="AZ7" s="36">
        <v>909.68</v>
      </c>
      <c r="BA7" s="36">
        <v>382.09</v>
      </c>
      <c r="BB7" s="36">
        <v>371.31</v>
      </c>
      <c r="BC7" s="36">
        <v>262.74</v>
      </c>
      <c r="BD7" s="36">
        <v>526.54</v>
      </c>
      <c r="BE7" s="36">
        <v>470.35</v>
      </c>
      <c r="BF7" s="36">
        <v>464.88</v>
      </c>
      <c r="BG7" s="36">
        <v>467.13</v>
      </c>
      <c r="BH7" s="36">
        <v>452.51</v>
      </c>
      <c r="BI7" s="36">
        <v>403.15</v>
      </c>
      <c r="BJ7" s="36">
        <v>391.4</v>
      </c>
      <c r="BK7" s="36">
        <v>382.65</v>
      </c>
      <c r="BL7" s="36">
        <v>385.06</v>
      </c>
      <c r="BM7" s="36">
        <v>373.09</v>
      </c>
      <c r="BN7" s="36">
        <v>276.38</v>
      </c>
      <c r="BO7" s="36">
        <v>82.23</v>
      </c>
      <c r="BP7" s="36">
        <v>88.51</v>
      </c>
      <c r="BQ7" s="36">
        <v>89.71</v>
      </c>
      <c r="BR7" s="36">
        <v>93.84</v>
      </c>
      <c r="BS7" s="36">
        <v>92.95</v>
      </c>
      <c r="BT7" s="36">
        <v>94.86</v>
      </c>
      <c r="BU7" s="36">
        <v>95.91</v>
      </c>
      <c r="BV7" s="36">
        <v>96.1</v>
      </c>
      <c r="BW7" s="36">
        <v>99.07</v>
      </c>
      <c r="BX7" s="36">
        <v>99.99</v>
      </c>
      <c r="BY7" s="36">
        <v>104.99</v>
      </c>
      <c r="BZ7" s="36">
        <v>134.47999999999999</v>
      </c>
      <c r="CA7" s="36">
        <v>135.87</v>
      </c>
      <c r="CB7" s="36">
        <v>134.22999999999999</v>
      </c>
      <c r="CC7" s="36">
        <v>129.4</v>
      </c>
      <c r="CD7" s="36">
        <v>130.81</v>
      </c>
      <c r="CE7" s="36">
        <v>179.14</v>
      </c>
      <c r="CF7" s="36">
        <v>179.29</v>
      </c>
      <c r="CG7" s="36">
        <v>178.39</v>
      </c>
      <c r="CH7" s="36">
        <v>173.03</v>
      </c>
      <c r="CI7" s="36">
        <v>171.15</v>
      </c>
      <c r="CJ7" s="36">
        <v>163.72</v>
      </c>
      <c r="CK7" s="36">
        <v>73.95</v>
      </c>
      <c r="CL7" s="36">
        <v>72.42</v>
      </c>
      <c r="CM7" s="36">
        <v>69.7</v>
      </c>
      <c r="CN7" s="36">
        <v>69.87</v>
      </c>
      <c r="CO7" s="36">
        <v>69.5</v>
      </c>
      <c r="CP7" s="36">
        <v>58.76</v>
      </c>
      <c r="CQ7" s="36">
        <v>59.09</v>
      </c>
      <c r="CR7" s="36">
        <v>59.23</v>
      </c>
      <c r="CS7" s="36">
        <v>58.58</v>
      </c>
      <c r="CT7" s="36">
        <v>58.53</v>
      </c>
      <c r="CU7" s="36">
        <v>59.76</v>
      </c>
      <c r="CV7" s="36">
        <v>81.77</v>
      </c>
      <c r="CW7" s="36">
        <v>81.599999999999994</v>
      </c>
      <c r="CX7" s="36">
        <v>83.52</v>
      </c>
      <c r="CY7" s="36">
        <v>80.459999999999994</v>
      </c>
      <c r="CZ7" s="36">
        <v>80.61</v>
      </c>
      <c r="DA7" s="36">
        <v>84.87</v>
      </c>
      <c r="DB7" s="36">
        <v>85.4</v>
      </c>
      <c r="DC7" s="36">
        <v>85.53</v>
      </c>
      <c r="DD7" s="36">
        <v>85.23</v>
      </c>
      <c r="DE7" s="36">
        <v>85.26</v>
      </c>
      <c r="DF7" s="36">
        <v>89.95</v>
      </c>
      <c r="DG7" s="36">
        <v>38.25</v>
      </c>
      <c r="DH7" s="36">
        <v>39.450000000000003</v>
      </c>
      <c r="DI7" s="36">
        <v>40.86</v>
      </c>
      <c r="DJ7" s="36">
        <v>47.47</v>
      </c>
      <c r="DK7" s="36">
        <v>48.74</v>
      </c>
      <c r="DL7" s="36">
        <v>35.53</v>
      </c>
      <c r="DM7" s="36">
        <v>36.36</v>
      </c>
      <c r="DN7" s="36">
        <v>37.340000000000003</v>
      </c>
      <c r="DO7" s="36">
        <v>44.31</v>
      </c>
      <c r="DP7" s="36">
        <v>45.75</v>
      </c>
      <c r="DQ7" s="36">
        <v>47.18</v>
      </c>
      <c r="DR7" s="36">
        <v>24.1</v>
      </c>
      <c r="DS7" s="36">
        <v>26.08</v>
      </c>
      <c r="DT7" s="36">
        <v>27.19</v>
      </c>
      <c r="DU7" s="36">
        <v>30.38</v>
      </c>
      <c r="DV7" s="36">
        <v>29.99</v>
      </c>
      <c r="DW7" s="36">
        <v>6.47</v>
      </c>
      <c r="DX7" s="36">
        <v>7.8</v>
      </c>
      <c r="DY7" s="36">
        <v>8.39</v>
      </c>
      <c r="DZ7" s="36">
        <v>10.09</v>
      </c>
      <c r="EA7" s="36">
        <v>10.54</v>
      </c>
      <c r="EB7" s="36">
        <v>13.18</v>
      </c>
      <c r="EC7" s="36">
        <v>0.62</v>
      </c>
      <c r="ED7" s="36">
        <v>0.96</v>
      </c>
      <c r="EE7" s="36">
        <v>0.73</v>
      </c>
      <c r="EF7" s="36">
        <v>0.85</v>
      </c>
      <c r="EG7" s="36">
        <v>0.55000000000000004</v>
      </c>
      <c r="EH7" s="36">
        <v>0.7</v>
      </c>
      <c r="EI7" s="36">
        <v>0.81</v>
      </c>
      <c r="EJ7" s="36">
        <v>0.59</v>
      </c>
      <c r="EK7" s="36">
        <v>0.6</v>
      </c>
      <c r="EL7" s="36">
        <v>0.56000000000000005</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BHG026018</cp:lastModifiedBy>
  <dcterms:created xsi:type="dcterms:W3CDTF">2017-02-01T08:47:34Z</dcterms:created>
  <dcterms:modified xsi:type="dcterms:W3CDTF">2017-02-03T00:55:07Z</dcterms:modified>
  <cp:category/>
</cp:coreProperties>
</file>