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<sst xmlns="http://schemas.openxmlformats.org/spreadsheetml/2006/main" count="217" uniqueCount="107">
  <si>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</si>
  <si>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</si>
  <si>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</si>
  <si>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</si>
  <si>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</si>
  <si>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</si>
  <si>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</si>
  <si>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</si>
  <si>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</si>
  <si>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</si>
  <si>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</si>
  <si>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</si>
  <si>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</si>
  <si>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</si>
  <si>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</si>
  <si>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</si>
  <si>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</si>
  <si>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</si>
  <si>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</si>
  <si>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</si>
  <si>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</si>
  <si>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</si>
  <si>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</si>
  <si>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</si>
  <si>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</si>
  <si>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</si>
  <si>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</si>
  <si>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</si>
  <si>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</si>
  <si>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</si>
  <si>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</si>
  <si>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</si>
  <si>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</si>
  <si>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</si>
  <si>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</si>
  <si>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</si>
  <si>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</si>
  <si>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</si>
  <si>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</si>
  <si>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</si>
  <si>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</si>
  <si>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</si>
  <si>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</si>
  <si>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</si>
  <si>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</si>
  <si>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</si>
  <si>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</si>
  <si>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</si>
  <si>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</si>
  <si>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</si>
  <si>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</si>
  <si>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</si>
  <si>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</si>
  <si>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</si>
  <si>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</si>
  <si>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</si>
  <si>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</si>
  <si>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</si>
  <si>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</si>
  <si>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</si>
  <si>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</si>
  <si>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</si>
  <si>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</si>
  <si>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</si>
  <si>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</si>
  <si>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</si>
  <si>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</si>
  <si>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</si>
  <si>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</si>
  <si>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</si>
  <si>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</si>
  <si>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</si>
  <si>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</si>
  <si>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</si>
  <si>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</si>
  <si>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</si>
  <si>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</si>
  <si>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</si>
  <si>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</si>
  <si>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</si>
  <si>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</si>
  <si>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</si>
  <si>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</si>
  <si>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</si>
  <si>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</si>
  <si>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</si>
  <si>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</si>
  <si>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</si>
  <si>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</si>
  <si>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</si>
  <si>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</si>
  <si>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</si>
  <si>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</si>
  <si>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</si>
  <si>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</si>
  <si>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</si>
  <si>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</si>
  <si>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</si>
  <si>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</si>
  <si>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</si>
  <si>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</si>
  <si>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</si>
  <si>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</si>
  <si>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</si>
  <si>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100％以上であり、健全な経営状態である。
③流動比率（％）
　類似団体と比較すると下回っているが、200％以上であり、支払能力に問題はない。
⑤料金回収率（％）
　100％を上回っており、経営に必要な経費を水道料金で賄えている。
⑥給水原価（円）
　類似団体と比較すると低いが、維持費の増加により、増加傾向にある。
　企業債残高対給水収益比率は、類似団体と比べ低いものの、平成26年2月に改めて策定した「水道施設耐震化10ヵ年計画」を実施する上で、増加傾向にある。今後も国庫補助金や合併特例債等の財源を充て、急激な債務残高の上昇を抑えていく。経常収支比率は、100％以上を維持しているが、給水人口の減少に伴う給水収益減少や更新費用の増加も予想されるため、経費削減に努め、将来にわたり収入を確保するための検討が必要となる。また、水需要の減少から施設利用率を増加させるためにも水需要に対応した施設のダウンサイジング化も検討が予想される。</t>
    <rPh sb="1" eb="3">
      <t>ケイジョウ</t>
    </rPh>
    <rPh sb="3" eb="5">
      <t>シュウシ</t>
    </rPh>
    <rPh sb="5" eb="7">
      <t>ヒリツ</t>
    </rPh>
    <rPh sb="16" eb="18">
      <t>イジョウ</t>
    </rPh>
    <rPh sb="22" eb="24">
      <t>ケンゼン</t>
    </rPh>
    <rPh sb="25" eb="27">
      <t>ケイエイ</t>
    </rPh>
    <rPh sb="27" eb="29">
      <t>ジョウタイ</t>
    </rPh>
    <rPh sb="35" eb="37">
      <t>リュウドウ</t>
    </rPh>
    <rPh sb="37" eb="39">
      <t>ヒリツ</t>
    </rPh>
    <rPh sb="44" eb="46">
      <t>ルイジ</t>
    </rPh>
    <rPh sb="46" eb="48">
      <t>ダンタイ</t>
    </rPh>
    <rPh sb="49" eb="51">
      <t>ヒカク</t>
    </rPh>
    <rPh sb="54" eb="56">
      <t>シタマワ</t>
    </rPh>
    <rPh sb="66" eb="68">
      <t>イジョウ</t>
    </rPh>
    <rPh sb="72" eb="74">
      <t>シハライ</t>
    </rPh>
    <rPh sb="74" eb="76">
      <t>ノウリョク</t>
    </rPh>
    <rPh sb="77" eb="79">
      <t>モンダイ</t>
    </rPh>
    <rPh sb="85" eb="87">
      <t>リョウキン</t>
    </rPh>
    <rPh sb="87" eb="89">
      <t>カイシュウ</t>
    </rPh>
    <rPh sb="89" eb="90">
      <t>リツ</t>
    </rPh>
    <rPh sb="100" eb="102">
      <t>ウワマワ</t>
    </rPh>
    <rPh sb="107" eb="109">
      <t>ケイエイ</t>
    </rPh>
    <rPh sb="110" eb="112">
      <t>ヒツヨウ</t>
    </rPh>
    <rPh sb="113" eb="115">
      <t>ケイヒ</t>
    </rPh>
    <rPh sb="116" eb="118">
      <t>スイドウ</t>
    </rPh>
    <rPh sb="118" eb="120">
      <t>リョウキン</t>
    </rPh>
    <rPh sb="121" eb="122">
      <t>マカナ</t>
    </rPh>
    <rPh sb="129" eb="131">
      <t>キュウスイ</t>
    </rPh>
    <rPh sb="131" eb="133">
      <t>ゲンカ</t>
    </rPh>
    <rPh sb="134" eb="135">
      <t>エン</t>
    </rPh>
    <rPh sb="138" eb="140">
      <t>ルイジ</t>
    </rPh>
    <rPh sb="140" eb="142">
      <t>ダンタイ</t>
    </rPh>
    <rPh sb="143" eb="145">
      <t>ヒカク</t>
    </rPh>
    <rPh sb="148" eb="149">
      <t>ヒク</t>
    </rPh>
    <rPh sb="152" eb="155">
      <t>イジヒ</t>
    </rPh>
    <rPh sb="156" eb="158">
      <t>ゾウカ</t>
    </rPh>
    <rPh sb="162" eb="164">
      <t>ゾウカ</t>
    </rPh>
    <rPh sb="164" eb="166">
      <t>ケイコウ</t>
    </rPh>
    <rPh sb="173" eb="175">
      <t>キギョウ</t>
    </rPh>
    <rPh sb="175" eb="176">
      <t>サイ</t>
    </rPh>
    <rPh sb="176" eb="178">
      <t>ザンダカ</t>
    </rPh>
    <rPh sb="178" eb="179">
      <t>タイ</t>
    </rPh>
    <rPh sb="179" eb="181">
      <t>キュウスイ</t>
    </rPh>
    <rPh sb="181" eb="183">
      <t>シュウエキ</t>
    </rPh>
    <rPh sb="183" eb="185">
      <t>ヒリツ</t>
    </rPh>
    <rPh sb="187" eb="189">
      <t>ルイジ</t>
    </rPh>
    <rPh sb="189" eb="191">
      <t>ダンタイ</t>
    </rPh>
    <rPh sb="192" eb="193">
      <t>クラ</t>
    </rPh>
    <rPh sb="194" eb="195">
      <t>ヒク</t>
    </rPh>
    <rPh sb="200" eb="202">
      <t>ヘイセイ</t>
    </rPh>
    <rPh sb="204" eb="205">
      <t>ネン</t>
    </rPh>
    <rPh sb="206" eb="207">
      <t>ガツ</t>
    </rPh>
    <rPh sb="208" eb="209">
      <t>アラタ</t>
    </rPh>
    <rPh sb="211" eb="213">
      <t>サクテイ</t>
    </rPh>
    <rPh sb="216" eb="218">
      <t>スイドウ</t>
    </rPh>
    <rPh sb="218" eb="220">
      <t>シセツ</t>
    </rPh>
    <rPh sb="220" eb="223">
      <t>タイシンカ</t>
    </rPh>
    <rPh sb="226" eb="227">
      <t>ネン</t>
    </rPh>
    <rPh sb="227" eb="229">
      <t>ケイカク</t>
    </rPh>
    <rPh sb="231" eb="233">
      <t>ジッシ</t>
    </rPh>
    <rPh sb="235" eb="236">
      <t>ウエ</t>
    </rPh>
    <rPh sb="238" eb="240">
      <t>ゾウカ</t>
    </rPh>
    <rPh sb="240" eb="242">
      <t>ケイコウ</t>
    </rPh>
    <rPh sb="246" eb="248">
      <t>コンゴ</t>
    </rPh>
    <rPh sb="249" eb="251">
      <t>コッコ</t>
    </rPh>
    <rPh sb="251" eb="254">
      <t>ホジョキン</t>
    </rPh>
    <rPh sb="255" eb="257">
      <t>ガッペイ</t>
    </rPh>
    <rPh sb="257" eb="259">
      <t>トクレイ</t>
    </rPh>
    <rPh sb="259" eb="260">
      <t>サイ</t>
    </rPh>
    <rPh sb="260" eb="261">
      <t>ナド</t>
    </rPh>
    <rPh sb="262" eb="264">
      <t>ザイゲン</t>
    </rPh>
    <rPh sb="265" eb="266">
      <t>ア</t>
    </rPh>
    <rPh sb="268" eb="270">
      <t>キュウゲキ</t>
    </rPh>
    <rPh sb="271" eb="273">
      <t>サイム</t>
    </rPh>
    <rPh sb="273" eb="275">
      <t>ザンダカ</t>
    </rPh>
    <rPh sb="276" eb="278">
      <t>ジョウショウ</t>
    </rPh>
    <rPh sb="279" eb="280">
      <t>オサ</t>
    </rPh>
    <rPh sb="285" eb="287">
      <t>ケイジョウ</t>
    </rPh>
    <rPh sb="287" eb="289">
      <t>シュウシ</t>
    </rPh>
    <rPh sb="289" eb="291">
      <t>ヒリツ</t>
    </rPh>
    <rPh sb="297" eb="299">
      <t>イジョウ</t>
    </rPh>
    <rPh sb="300" eb="302">
      <t>イジ</t>
    </rPh>
    <rPh sb="308" eb="310">
      <t>キュウスイ</t>
    </rPh>
    <rPh sb="310" eb="312">
      <t>ジンコウ</t>
    </rPh>
    <rPh sb="313" eb="315">
      <t>ゲンショウ</t>
    </rPh>
    <rPh sb="316" eb="317">
      <t>トモナ</t>
    </rPh>
    <rPh sb="318" eb="320">
      <t>キュウスイ</t>
    </rPh>
    <rPh sb="320" eb="322">
      <t>シュウエキ</t>
    </rPh>
    <rPh sb="322" eb="324">
      <t>ゲンショウ</t>
    </rPh>
    <rPh sb="325" eb="327">
      <t>コウシン</t>
    </rPh>
    <rPh sb="327" eb="329">
      <t>ヒヨウ</t>
    </rPh>
    <rPh sb="330" eb="332">
      <t>ゾウカ</t>
    </rPh>
    <rPh sb="333" eb="335">
      <t>ヨソウ</t>
    </rPh>
    <rPh sb="341" eb="343">
      <t>ケイヒ</t>
    </rPh>
    <rPh sb="343" eb="345">
      <t>サクゲン</t>
    </rPh>
    <rPh sb="346" eb="347">
      <t>ツト</t>
    </rPh>
    <rPh sb="349" eb="351">
      <t>ショウライ</t>
    </rPh>
    <rPh sb="355" eb="357">
      <t>シュウニュウ</t>
    </rPh>
    <rPh sb="358" eb="360">
      <t>カクホ</t>
    </rPh>
    <rPh sb="365" eb="367">
      <t>ケントウ</t>
    </rPh>
    <rPh sb="368" eb="370">
      <t>ヒツヨウ</t>
    </rPh>
    <rPh sb="377" eb="378">
      <t>ミズ</t>
    </rPh>
    <rPh sb="378" eb="380">
      <t>ジュヨウ</t>
    </rPh>
    <rPh sb="381" eb="383">
      <t>ゲンショウ</t>
    </rPh>
    <rPh sb="385" eb="387">
      <t>シセツ</t>
    </rPh>
    <rPh sb="387" eb="390">
      <t>リヨウリツ</t>
    </rPh>
    <rPh sb="391" eb="393">
      <t>ゾウカ</t>
    </rPh>
    <rPh sb="400" eb="401">
      <t>ミズ</t>
    </rPh>
    <rPh sb="401" eb="403">
      <t>ジュヨウ</t>
    </rPh>
    <rPh sb="404" eb="406">
      <t>タイオウ</t>
    </rPh>
    <rPh sb="408" eb="410">
      <t>シセツ</t>
    </rPh>
    <rPh sb="419" eb="420">
      <t>カ</t>
    </rPh>
    <rPh sb="421" eb="423">
      <t>ケントウ</t>
    </rPh>
    <rPh sb="424" eb="426">
      <t>ヨソウ</t>
    </rPh>
    <phoneticPr fontId="4"/>
  </si>
  <si>
    <t>　現在の老朽管路状況は、管路総延長が約800kmに対し、法定耐用年数以上を経過した管路延長は約200kmであり、全体の約25％を占めている。また、簡易水道統合完了（平成28年度）までは、管路総延長が増加することが予想される。老朽管の更新は、法定耐用年数を超過し重要度、緊急度を考慮した更新計画に基づいて効率的に実施しているが、管路更新率は低い。
　管路経年化率については、平成35年度に28.0％、管路更新率については、平成35年度に0.8％の目標を掲げ、管路の健全度を低下させないように、適切な更新を行っていく。また、目標耐用年数を見直しすることで長寿命化の検討をし、合理的な新計画を策定していく。</t>
    <rPh sb="1" eb="3">
      <t>ゲンザイ</t>
    </rPh>
    <rPh sb="4" eb="6">
      <t>ロウキュウ</t>
    </rPh>
    <rPh sb="6" eb="7">
      <t>カン</t>
    </rPh>
    <rPh sb="7" eb="8">
      <t>ロ</t>
    </rPh>
    <rPh sb="8" eb="10">
      <t>ジョウキョウ</t>
    </rPh>
    <rPh sb="12" eb="14">
      <t>カンロ</t>
    </rPh>
    <rPh sb="14" eb="17">
      <t>ソウエンチョウ</t>
    </rPh>
    <rPh sb="18" eb="19">
      <t>ヤク</t>
    </rPh>
    <rPh sb="25" eb="26">
      <t>タイ</t>
    </rPh>
    <rPh sb="28" eb="30">
      <t>ホウテイ</t>
    </rPh>
    <rPh sb="30" eb="32">
      <t>タイヨウ</t>
    </rPh>
    <rPh sb="32" eb="34">
      <t>ネンスウ</t>
    </rPh>
    <rPh sb="34" eb="36">
      <t>イジョウ</t>
    </rPh>
    <rPh sb="37" eb="39">
      <t>ケイカ</t>
    </rPh>
    <rPh sb="41" eb="43">
      <t>カンロ</t>
    </rPh>
    <rPh sb="43" eb="45">
      <t>エンチョウ</t>
    </rPh>
    <rPh sb="46" eb="47">
      <t>ヤク</t>
    </rPh>
    <rPh sb="56" eb="58">
      <t>ゼンタイ</t>
    </rPh>
    <rPh sb="59" eb="60">
      <t>ヤク</t>
    </rPh>
    <rPh sb="64" eb="65">
      <t>シ</t>
    </rPh>
    <rPh sb="73" eb="75">
      <t>カンイ</t>
    </rPh>
    <rPh sb="75" eb="77">
      <t>スイドウ</t>
    </rPh>
    <rPh sb="77" eb="79">
      <t>トウゴウ</t>
    </rPh>
    <rPh sb="79" eb="81">
      <t>カンリョウ</t>
    </rPh>
    <rPh sb="82" eb="84">
      <t>ヘイセイ</t>
    </rPh>
    <rPh sb="86" eb="88">
      <t>ネンド</t>
    </rPh>
    <rPh sb="93" eb="95">
      <t>カンロ</t>
    </rPh>
    <rPh sb="95" eb="98">
      <t>ソウエンチョウ</t>
    </rPh>
    <rPh sb="99" eb="101">
      <t>ゾウカ</t>
    </rPh>
    <rPh sb="106" eb="108">
      <t>ヨソウ</t>
    </rPh>
    <rPh sb="112" eb="114">
      <t>ロウキュウ</t>
    </rPh>
    <rPh sb="114" eb="115">
      <t>カン</t>
    </rPh>
    <rPh sb="116" eb="118">
      <t>コウシン</t>
    </rPh>
    <rPh sb="120" eb="122">
      <t>ホウテイ</t>
    </rPh>
    <rPh sb="122" eb="124">
      <t>タイヨウ</t>
    </rPh>
    <rPh sb="124" eb="126">
      <t>ネンスウ</t>
    </rPh>
    <rPh sb="127" eb="129">
      <t>チョウカ</t>
    </rPh>
    <rPh sb="130" eb="133">
      <t>ジュウヨウド</t>
    </rPh>
    <rPh sb="134" eb="137">
      <t>キンキュウド</t>
    </rPh>
    <rPh sb="138" eb="140">
      <t>コウリョ</t>
    </rPh>
    <rPh sb="142" eb="144">
      <t>コウシン</t>
    </rPh>
    <rPh sb="144" eb="146">
      <t>ケイカク</t>
    </rPh>
    <rPh sb="147" eb="148">
      <t>モト</t>
    </rPh>
    <rPh sb="151" eb="154">
      <t>コウリツテキ</t>
    </rPh>
    <rPh sb="155" eb="157">
      <t>ジッシ</t>
    </rPh>
    <rPh sb="163" eb="165">
      <t>カンロ</t>
    </rPh>
    <rPh sb="165" eb="167">
      <t>コウシン</t>
    </rPh>
    <rPh sb="167" eb="168">
      <t>リツ</t>
    </rPh>
    <rPh sb="169" eb="170">
      <t>ヒク</t>
    </rPh>
    <rPh sb="174" eb="176">
      <t>カンロ</t>
    </rPh>
    <rPh sb="176" eb="179">
      <t>ケイネンカ</t>
    </rPh>
    <rPh sb="179" eb="180">
      <t>リツ</t>
    </rPh>
    <rPh sb="186" eb="188">
      <t>ヘイセイ</t>
    </rPh>
    <rPh sb="190" eb="192">
      <t>ネンド</t>
    </rPh>
    <rPh sb="199" eb="201">
      <t>カンロ</t>
    </rPh>
    <rPh sb="201" eb="203">
      <t>コウシン</t>
    </rPh>
    <rPh sb="203" eb="204">
      <t>リツ</t>
    </rPh>
    <rPh sb="210" eb="212">
      <t>ヘイセイ</t>
    </rPh>
    <rPh sb="214" eb="216">
      <t>ネンド</t>
    </rPh>
    <rPh sb="222" eb="224">
      <t>モクヒョウ</t>
    </rPh>
    <rPh sb="225" eb="226">
      <t>カカ</t>
    </rPh>
    <rPh sb="228" eb="230">
      <t>カンロ</t>
    </rPh>
    <phoneticPr fontId="4"/>
  </si>
  <si>
    <t>　岩国市の水道事業を取り巻く情勢は、高度成長期に建設された大量の施設老朽化や「簡易水道事業統合計画」に基づき移管された大量の施設更新を「水道施設耐震化10ヵ年計画」に基づき着実に推し進める必要があり、その取組を実施するためには多額の財源を確保する必要がある。現状を多角的に分析した上で計画的に岩国市水道事業の見直しを行い、安定経営に努めていく。</t>
    <rPh sb="1" eb="4">
      <t>イワクニシ</t>
    </rPh>
    <rPh sb="5" eb="7">
      <t>スイドウ</t>
    </rPh>
    <rPh sb="7" eb="9">
      <t>ジギョウ</t>
    </rPh>
    <rPh sb="10" eb="11">
      <t>ト</t>
    </rPh>
    <rPh sb="12" eb="13">
      <t>マ</t>
    </rPh>
    <rPh sb="14" eb="16">
      <t>ジョウセイ</t>
    </rPh>
    <rPh sb="18" eb="20">
      <t>コウド</t>
    </rPh>
    <rPh sb="20" eb="22">
      <t>セイチョウ</t>
    </rPh>
    <rPh sb="22" eb="23">
      <t>キ</t>
    </rPh>
    <rPh sb="24" eb="26">
      <t>ケンセツ</t>
    </rPh>
    <rPh sb="29" eb="31">
      <t>タイリョウ</t>
    </rPh>
    <rPh sb="32" eb="34">
      <t>シセツ</t>
    </rPh>
    <rPh sb="34" eb="37">
      <t>ロウキュウカ</t>
    </rPh>
    <rPh sb="39" eb="41">
      <t>カンイ</t>
    </rPh>
    <rPh sb="41" eb="43">
      <t>スイドウ</t>
    </rPh>
    <rPh sb="43" eb="45">
      <t>ジギョウ</t>
    </rPh>
    <rPh sb="45" eb="47">
      <t>トウゴウ</t>
    </rPh>
    <rPh sb="47" eb="49">
      <t>ケイカク</t>
    </rPh>
    <rPh sb="51" eb="52">
      <t>モト</t>
    </rPh>
    <rPh sb="54" eb="56">
      <t>イカン</t>
    </rPh>
    <rPh sb="59" eb="61">
      <t>タイリョウ</t>
    </rPh>
    <rPh sb="62" eb="64">
      <t>シセツ</t>
    </rPh>
    <rPh sb="64" eb="66">
      <t>コウシン</t>
    </rPh>
    <rPh sb="68" eb="70">
      <t>スイドウ</t>
    </rPh>
    <rPh sb="70" eb="72">
      <t>シセツ</t>
    </rPh>
    <rPh sb="72" eb="75">
      <t>タイシンカ</t>
    </rPh>
    <rPh sb="78" eb="79">
      <t>ネン</t>
    </rPh>
    <rPh sb="79" eb="81">
      <t>ケイカク</t>
    </rPh>
    <rPh sb="83" eb="84">
      <t>モト</t>
    </rPh>
    <rPh sb="86" eb="88">
      <t>チャクジツ</t>
    </rPh>
    <rPh sb="89" eb="90">
      <t>オ</t>
    </rPh>
    <rPh sb="91" eb="92">
      <t>スス</t>
    </rPh>
    <rPh sb="94" eb="96">
      <t>ヒツヨウ</t>
    </rPh>
    <rPh sb="102" eb="104">
      <t>トリクミ</t>
    </rPh>
    <rPh sb="105" eb="107">
      <t>ジッシ</t>
    </rPh>
    <rPh sb="113" eb="115">
      <t>タガク</t>
    </rPh>
    <rPh sb="116" eb="118">
      <t>ザイゲン</t>
    </rPh>
    <rPh sb="119" eb="121">
      <t>カクホ</t>
    </rPh>
    <rPh sb="123" eb="125">
      <t>ヒツヨウ</t>
    </rPh>
    <rPh sb="129" eb="131">
      <t>ゲンジョウ</t>
    </rPh>
    <rPh sb="132" eb="135">
      <t>タカクテキ</t>
    </rPh>
    <rPh sb="136" eb="138">
      <t>ブンセキ</t>
    </rPh>
    <rPh sb="140" eb="141">
      <t>ウエ</t>
    </rPh>
    <rPh sb="142" eb="145">
      <t>ケイカクテキ</t>
    </rPh>
    <rPh sb="146" eb="149">
      <t>イワクニシ</t>
    </rPh>
    <rPh sb="149" eb="151">
      <t>スイドウ</t>
    </rPh>
    <rPh sb="151" eb="153">
      <t>ジギョウ</t>
    </rPh>
    <rPh sb="154" eb="156">
      <t>ミナオ</t>
    </rPh>
    <rPh sb="158" eb="159">
      <t>オコナ</t>
    </rPh>
    <rPh sb="161" eb="163">
      <t>アンテイ</t>
    </rPh>
    <rPh sb="163" eb="165">
      <t>ケイエイ</t>
    </rPh>
    <rPh sb="166" eb="1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</si>
</sst>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0.31</c:v>
                </c:pt>
                <c:pt idx="1">
                  <c:v>0.3</c:v>
                </c:pt>
                <c:pt idx="2">
                  <c:v>0.43</c:v>
                </c:pt>
                <c:pt idx="3">
                  <c:v>0.48</c:v>
                </c:pt>
                <c:pt idx="4">
                  <c:v>0.35</c:v>
                </c:pt>
              </c:numCache>
            </c:numRef>
          </c:val>
        </c:ser>
        <c:dLbls>
          <c:showLegendKey val="0"/>
          <c:showVal val="0"/>
          <c:showCatName val="0"/>
          <c:showSerName val="0"/>
          <c:showPercent val="0"/>
          <c:showBubbleSize val="0"/>
        </c:dLbls>
        <c:gapWidth val="150"/>
        <c:axId val="89294720"/>
        <c:axId val="893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89294720"/>
        <c:axId val="89309184"/>
      </c:lineChart>
      <c:dateAx>
        <c:axId val="89294720"/>
        <c:scaling>
          <c:orientation val="minMax"/>
        </c:scaling>
        <c:delete val="1"/>
        <c:axPos val="b"/>
        <c:numFmt formatCode="ge" sourceLinked="1"/>
        <c:majorTickMark val="none"/>
        <c:minorTickMark val="none"/>
        <c:tickLblPos val="none"/>
        <c:crossAx val="89309184"/>
        <c:crosses val="autoZero"/>
        <c:auto val="1"/>
        <c:lblOffset val="100"/>
        <c:baseTimeUnit val="years"/>
      </c:dateAx>
      <c:valAx>
        <c:axId val="893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50.47</c:v>
                </c:pt>
                <c:pt idx="1">
                  <c:v>48.48</c:v>
                </c:pt>
                <c:pt idx="2">
                  <c:v>49.98</c:v>
                </c:pt>
                <c:pt idx="3">
                  <c:v>48.37</c:v>
                </c:pt>
                <c:pt idx="4">
                  <c:v>48.17</c:v>
                </c:pt>
              </c:numCache>
            </c:numRef>
          </c:val>
        </c:ser>
        <c:dLbls>
          <c:showLegendKey val="0"/>
          <c:showVal val="0"/>
          <c:showCatName val="0"/>
          <c:showSerName val="0"/>
          <c:showPercent val="0"/>
          <c:showBubbleSize val="0"/>
        </c:dLbls>
        <c:gapWidth val="150"/>
        <c:axId val="92592384"/>
        <c:axId val="926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2592384"/>
        <c:axId val="92688768"/>
      </c:lineChart>
      <c:dateAx>
        <c:axId val="92592384"/>
        <c:scaling>
          <c:orientation val="minMax"/>
        </c:scaling>
        <c:delete val="1"/>
        <c:axPos val="b"/>
        <c:numFmt formatCode="ge" sourceLinked="1"/>
        <c:majorTickMark val="none"/>
        <c:minorTickMark val="none"/>
        <c:tickLblPos val="none"/>
        <c:crossAx val="92688768"/>
        <c:crosses val="autoZero"/>
        <c:auto val="1"/>
        <c:lblOffset val="100"/>
        <c:baseTimeUnit val="years"/>
      </c:dateAx>
      <c:valAx>
        <c:axId val="92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92.06</c:v>
                </c:pt>
                <c:pt idx="1">
                  <c:v>92.25</c:v>
                </c:pt>
                <c:pt idx="2">
                  <c:v>92.2</c:v>
                </c:pt>
                <c:pt idx="3">
                  <c:v>91.67</c:v>
                </c:pt>
                <c:pt idx="4">
                  <c:v>91.4</c:v>
                </c:pt>
              </c:numCache>
            </c:numRef>
          </c:val>
        </c:ser>
        <c:dLbls>
          <c:showLegendKey val="0"/>
          <c:showVal val="0"/>
          <c:showCatName val="0"/>
          <c:showSerName val="0"/>
          <c:showPercent val="0"/>
          <c:showBubbleSize val="0"/>
        </c:dLbls>
        <c:gapWidth val="150"/>
        <c:axId val="92706688"/>
        <c:axId val="927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2706688"/>
        <c:axId val="92712960"/>
      </c:lineChart>
      <c:dateAx>
        <c:axId val="92706688"/>
        <c:scaling>
          <c:orientation val="minMax"/>
        </c:scaling>
        <c:delete val="1"/>
        <c:axPos val="b"/>
        <c:numFmt formatCode="ge" sourceLinked="1"/>
        <c:majorTickMark val="none"/>
        <c:minorTickMark val="none"/>
        <c:tickLblPos val="none"/>
        <c:crossAx val="92712960"/>
        <c:crosses val="autoZero"/>
        <c:auto val="1"/>
        <c:lblOffset val="100"/>
        <c:baseTimeUnit val="years"/>
      </c:dateAx>
      <c:valAx>
        <c:axId val="927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109.25</c:v>
                </c:pt>
                <c:pt idx="1">
                  <c:v>109.4</c:v>
                </c:pt>
                <c:pt idx="2">
                  <c:v>115.1</c:v>
                </c:pt>
                <c:pt idx="3">
                  <c:v>113.07</c:v>
                </c:pt>
                <c:pt idx="4">
                  <c:v>113.68</c:v>
                </c:pt>
              </c:numCache>
            </c:numRef>
          </c:val>
        </c:ser>
        <c:dLbls>
          <c:showLegendKey val="0"/>
          <c:showVal val="0"/>
          <c:showCatName val="0"/>
          <c:showSerName val="0"/>
          <c:showPercent val="0"/>
          <c:showBubbleSize val="0"/>
        </c:dLbls>
        <c:gapWidth val="150"/>
        <c:axId val="90654208"/>
        <c:axId val="906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0654208"/>
        <c:axId val="90656128"/>
      </c:lineChart>
      <c:dateAx>
        <c:axId val="90654208"/>
        <c:scaling>
          <c:orientation val="minMax"/>
        </c:scaling>
        <c:delete val="1"/>
        <c:axPos val="b"/>
        <c:numFmt formatCode="ge" sourceLinked="1"/>
        <c:majorTickMark val="none"/>
        <c:minorTickMark val="none"/>
        <c:tickLblPos val="none"/>
        <c:crossAx val="90656128"/>
        <c:crosses val="autoZero"/>
        <c:auto val="1"/>
        <c:lblOffset val="100"/>
        <c:baseTimeUnit val="years"/>
      </c:dateAx>
      <c:valAx>
        <c:axId val="9065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46.66</c:v>
                </c:pt>
                <c:pt idx="1">
                  <c:v>46.27</c:v>
                </c:pt>
                <c:pt idx="2">
                  <c:v>45.02</c:v>
                </c:pt>
                <c:pt idx="3">
                  <c:v>47.83</c:v>
                </c:pt>
                <c:pt idx="4">
                  <c:v>48.62</c:v>
                </c:pt>
              </c:numCache>
            </c:numRef>
          </c:val>
        </c:ser>
        <c:dLbls>
          <c:showLegendKey val="0"/>
          <c:showVal val="0"/>
          <c:showCatName val="0"/>
          <c:showSerName val="0"/>
          <c:showPercent val="0"/>
          <c:showBubbleSize val="0"/>
        </c:dLbls>
        <c:gapWidth val="150"/>
        <c:axId val="90678400"/>
        <c:axId val="906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0678400"/>
        <c:axId val="90680320"/>
      </c:lineChart>
      <c:dateAx>
        <c:axId val="90678400"/>
        <c:scaling>
          <c:orientation val="minMax"/>
        </c:scaling>
        <c:delete val="1"/>
        <c:axPos val="b"/>
        <c:numFmt formatCode="ge" sourceLinked="1"/>
        <c:majorTickMark val="none"/>
        <c:minorTickMark val="none"/>
        <c:tickLblPos val="none"/>
        <c:crossAx val="90680320"/>
        <c:crosses val="autoZero"/>
        <c:auto val="1"/>
        <c:lblOffset val="100"/>
        <c:baseTimeUnit val="years"/>
      </c:dateAx>
      <c:valAx>
        <c:axId val="90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26.12</c:v>
                </c:pt>
                <c:pt idx="1">
                  <c:v>26.09</c:v>
                </c:pt>
                <c:pt idx="2">
                  <c:v>25.51</c:v>
                </c:pt>
                <c:pt idx="3">
                  <c:v>27.14</c:v>
                </c:pt>
                <c:pt idx="4">
                  <c:v>29.83</c:v>
                </c:pt>
              </c:numCache>
            </c:numRef>
          </c:val>
        </c:ser>
        <c:dLbls>
          <c:showLegendKey val="0"/>
          <c:showVal val="0"/>
          <c:showCatName val="0"/>
          <c:showSerName val="0"/>
          <c:showPercent val="0"/>
          <c:showBubbleSize val="0"/>
        </c:dLbls>
        <c:gapWidth val="150"/>
        <c:axId val="92324608"/>
        <c:axId val="923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2324608"/>
        <c:axId val="92326528"/>
      </c:lineChart>
      <c:dateAx>
        <c:axId val="92324608"/>
        <c:scaling>
          <c:orientation val="minMax"/>
        </c:scaling>
        <c:delete val="1"/>
        <c:axPos val="b"/>
        <c:numFmt formatCode="ge" sourceLinked="1"/>
        <c:majorTickMark val="none"/>
        <c:minorTickMark val="none"/>
        <c:tickLblPos val="none"/>
        <c:crossAx val="92326528"/>
        <c:crosses val="autoZero"/>
        <c:auto val="1"/>
        <c:lblOffset val="100"/>
        <c:baseTimeUnit val="years"/>
      </c:dateAx>
      <c:valAx>
        <c:axId val="923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18816"/>
        <c:axId val="92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2418816"/>
        <c:axId val="92420736"/>
      </c:lineChart>
      <c:dateAx>
        <c:axId val="92418816"/>
        <c:scaling>
          <c:orientation val="minMax"/>
        </c:scaling>
        <c:delete val="1"/>
        <c:axPos val="b"/>
        <c:numFmt formatCode="ge" sourceLinked="1"/>
        <c:majorTickMark val="none"/>
        <c:minorTickMark val="none"/>
        <c:tickLblPos val="none"/>
        <c:crossAx val="92420736"/>
        <c:crosses val="autoZero"/>
        <c:auto val="1"/>
        <c:lblOffset val="100"/>
        <c:baseTimeUnit val="years"/>
      </c:dateAx>
      <c:valAx>
        <c:axId val="9242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269.39</c:v>
                </c:pt>
                <c:pt idx="1">
                  <c:v>325.58999999999997</c:v>
                </c:pt>
                <c:pt idx="2">
                  <c:v>446.93</c:v>
                </c:pt>
                <c:pt idx="3">
                  <c:v>237.53</c:v>
                </c:pt>
                <c:pt idx="4">
                  <c:v>293.95</c:v>
                </c:pt>
              </c:numCache>
            </c:numRef>
          </c:val>
        </c:ser>
        <c:dLbls>
          <c:showLegendKey val="0"/>
          <c:showVal val="0"/>
          <c:showCatName val="0"/>
          <c:showSerName val="0"/>
          <c:showPercent val="0"/>
          <c:showBubbleSize val="0"/>
        </c:dLbls>
        <c:gapWidth val="150"/>
        <c:axId val="92459392"/>
        <c:axId val="924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2459392"/>
        <c:axId val="92461312"/>
      </c:lineChart>
      <c:dateAx>
        <c:axId val="92459392"/>
        <c:scaling>
          <c:orientation val="minMax"/>
        </c:scaling>
        <c:delete val="1"/>
        <c:axPos val="b"/>
        <c:numFmt formatCode="ge" sourceLinked="1"/>
        <c:majorTickMark val="none"/>
        <c:minorTickMark val="none"/>
        <c:tickLblPos val="none"/>
        <c:crossAx val="92461312"/>
        <c:crosses val="autoZero"/>
        <c:auto val="1"/>
        <c:lblOffset val="100"/>
        <c:baseTimeUnit val="years"/>
      </c:dateAx>
      <c:valAx>
        <c:axId val="9246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192.83</c:v>
                </c:pt>
                <c:pt idx="1">
                  <c:v>207.43</c:v>
                </c:pt>
                <c:pt idx="2">
                  <c:v>216.2</c:v>
                </c:pt>
                <c:pt idx="3">
                  <c:v>230.84</c:v>
                </c:pt>
                <c:pt idx="4">
                  <c:v>242.74</c:v>
                </c:pt>
              </c:numCache>
            </c:numRef>
          </c:val>
        </c:ser>
        <c:dLbls>
          <c:showLegendKey val="0"/>
          <c:showVal val="0"/>
          <c:showCatName val="0"/>
          <c:showSerName val="0"/>
          <c:showPercent val="0"/>
          <c:showBubbleSize val="0"/>
        </c:dLbls>
        <c:gapWidth val="150"/>
        <c:axId val="92487680"/>
        <c:axId val="924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2487680"/>
        <c:axId val="92489600"/>
      </c:lineChart>
      <c:dateAx>
        <c:axId val="92487680"/>
        <c:scaling>
          <c:orientation val="minMax"/>
        </c:scaling>
        <c:delete val="1"/>
        <c:axPos val="b"/>
        <c:numFmt formatCode="ge" sourceLinked="1"/>
        <c:majorTickMark val="none"/>
        <c:minorTickMark val="none"/>
        <c:tickLblPos val="none"/>
        <c:crossAx val="92489600"/>
        <c:crosses val="autoZero"/>
        <c:auto val="1"/>
        <c:lblOffset val="100"/>
        <c:baseTimeUnit val="years"/>
      </c:dateAx>
      <c:valAx>
        <c:axId val="9248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96.91</c:v>
                </c:pt>
                <c:pt idx="1">
                  <c:v>96.3</c:v>
                </c:pt>
                <c:pt idx="2">
                  <c:v>102.32</c:v>
                </c:pt>
                <c:pt idx="3">
                  <c:v>103.36</c:v>
                </c:pt>
                <c:pt idx="4">
                  <c:v>102.47</c:v>
                </c:pt>
              </c:numCache>
            </c:numRef>
          </c:val>
        </c:ser>
        <c:dLbls>
          <c:showLegendKey val="0"/>
          <c:showVal val="0"/>
          <c:showCatName val="0"/>
          <c:showSerName val="0"/>
          <c:showPercent val="0"/>
          <c:showBubbleSize val="0"/>
        </c:dLbls>
        <c:gapWidth val="150"/>
        <c:axId val="92536192"/>
        <c:axId val="92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2536192"/>
        <c:axId val="92542464"/>
      </c:lineChart>
      <c:dateAx>
        <c:axId val="92536192"/>
        <c:scaling>
          <c:orientation val="minMax"/>
        </c:scaling>
        <c:delete val="1"/>
        <c:axPos val="b"/>
        <c:numFmt formatCode="ge" sourceLinked="1"/>
        <c:majorTickMark val="none"/>
        <c:minorTickMark val="none"/>
        <c:tickLblPos val="none"/>
        <c:crossAx val="92542464"/>
        <c:crosses val="autoZero"/>
        <c:auto val="1"/>
        <c:lblOffset val="100"/>
        <c:baseTimeUnit val="years"/>
      </c:dateAx>
      <c:valAx>
        <c:axId val="92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112.42</c:v>
                </c:pt>
                <c:pt idx="1">
                  <c:v>114.8</c:v>
                </c:pt>
                <c:pt idx="2">
                  <c:v>122.53</c:v>
                </c:pt>
                <c:pt idx="3">
                  <c:v>121.83</c:v>
                </c:pt>
                <c:pt idx="4">
                  <c:v>122.2</c:v>
                </c:pt>
              </c:numCache>
            </c:numRef>
          </c:val>
        </c:ser>
        <c:dLbls>
          <c:showLegendKey val="0"/>
          <c:showVal val="0"/>
          <c:showCatName val="0"/>
          <c:showSerName val="0"/>
          <c:showPercent val="0"/>
          <c:showBubbleSize val="0"/>
        </c:dLbls>
        <c:gapWidth val="150"/>
        <c:axId val="92568192"/>
        <c:axId val="925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2568192"/>
        <c:axId val="92574464"/>
      </c:lineChart>
      <c:dateAx>
        <c:axId val="92568192"/>
        <c:scaling>
          <c:orientation val="minMax"/>
        </c:scaling>
        <c:delete val="1"/>
        <c:axPos val="b"/>
        <c:numFmt formatCode="ge" sourceLinked="1"/>
        <c:majorTickMark val="none"/>
        <c:minorTickMark val="none"/>
        <c:tickLblPos val="none"/>
        <c:crossAx val="92574464"/>
        <c:crosses val="autoZero"/>
        <c:auto val="1"/>
        <c:lblOffset val="100"/>
        <c:baseTimeUnit val="years"/>
      </c:dateAx>
      <c:valAx>
        <c:axId val="925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I74" sqref="BI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岩国市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139986</v>
      </c>
      <c r="AJ8" s="56"/>
      <c r="AK8" s="56"/>
      <c r="AL8" s="56"/>
      <c r="AM8" s="56"/>
      <c r="AN8" s="56"/>
      <c r="AO8" s="56"/>
      <c r="AP8" s="57"/>
      <c r="AQ8" s="47">
        <f>データ!R6</f>
        <v>873.72</v>
      </c>
      <c r="AR8" s="47"/>
      <c r="AS8" s="47"/>
      <c r="AT8" s="47"/>
      <c r="AU8" s="47"/>
      <c r="AV8" s="47"/>
      <c r="AW8" s="47"/>
      <c r="AX8" s="47"/>
      <c r="AY8" s="47">
        <f>データ!S6</f>
        <v>160.22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69.87</v>
      </c>
      <c r="K10" s="47"/>
      <c r="L10" s="47"/>
      <c r="M10" s="47"/>
      <c r="N10" s="47"/>
      <c r="O10" s="47"/>
      <c r="P10" s="47"/>
      <c r="Q10" s="47"/>
      <c r="R10" s="47">
        <f>データ!O6</f>
        <v>79.97</v>
      </c>
      <c r="S10" s="47"/>
      <c r="T10" s="47"/>
      <c r="U10" s="47"/>
      <c r="V10" s="47"/>
      <c r="W10" s="47"/>
      <c r="X10" s="47"/>
      <c r="Y10" s="47"/>
      <c r="Z10" s="78">
        <f>データ!P6</f>
        <v>1674</v>
      </c>
      <c r="AA10" s="78"/>
      <c r="AB10" s="78"/>
      <c r="AC10" s="78"/>
      <c r="AD10" s="78"/>
      <c r="AE10" s="78"/>
      <c r="AF10" s="78"/>
      <c r="AG10" s="78"/>
      <c r="AH10" s="2"/>
      <c r="AI10" s="78">
        <f>データ!T6</f>
        <v>114646</v>
      </c>
      <c r="AJ10" s="78"/>
      <c r="AK10" s="78"/>
      <c r="AL10" s="78"/>
      <c r="AM10" s="78"/>
      <c r="AN10" s="78"/>
      <c r="AO10" s="78"/>
      <c r="AP10" s="78"/>
      <c r="AQ10" s="47">
        <f>データ!U6</f>
        <v>93.33</v>
      </c>
      <c r="AR10" s="47"/>
      <c r="AS10" s="47"/>
      <c r="AT10" s="47"/>
      <c r="AU10" s="47"/>
      <c r="AV10" s="47"/>
      <c r="AW10" s="47"/>
      <c r="AX10" s="47"/>
      <c r="AY10" s="47">
        <f>データ!V6</f>
        <v>1228.3900000000001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352080</v>
      </c>
      <c r="D6" s="31">
        <f t="shared" si="3"/>
        <v>46</v>
      </c>
      <c r="E6" s="31">
        <f t="shared" si="3"/>
        <v>1</v>
      </c>
      <c r="F6" s="31">
        <f t="shared" si="3"/>
        <v>0</v>
      </c>
      <c r="G6" s="31">
        <f t="shared" si="3"/>
        <v>1</v>
      </c>
      <c r="H6" s="31" t="str">
        <f t="shared" si="3"/>
        <v>山口県　岩国市</v>
      </c>
      <c r="I6" s="31" t="str">
        <f t="shared" si="3"/>
        <v>法適用</v>
      </c>
      <c r="J6" s="31" t="str">
        <f t="shared" si="3"/>
        <v>水道事業</v>
      </c>
      <c r="K6" s="31" t="str">
        <f t="shared" si="3"/>
        <v>末端給水事業</v>
      </c>
      <c r="L6" s="31" t="str">
        <f t="shared" si="3"/>
        <v>A3</v>
      </c>
      <c r="M6" s="32" t="str">
        <f t="shared" si="3"/>
        <v>-</v>
      </c>
      <c r="N6" s="32">
        <f t="shared" si="3"/>
        <v>69.87</v>
      </c>
      <c r="O6" s="32">
        <f t="shared" si="3"/>
        <v>79.97</v>
      </c>
      <c r="P6" s="32">
        <f t="shared" si="3"/>
        <v>1674</v>
      </c>
      <c r="Q6" s="32">
        <f t="shared" si="3"/>
        <v>139986</v>
      </c>
      <c r="R6" s="32">
        <f t="shared" si="3"/>
        <v>873.72</v>
      </c>
      <c r="S6" s="32">
        <f t="shared" si="3"/>
        <v>160.22</v>
      </c>
      <c r="T6" s="32">
        <f t="shared" si="3"/>
        <v>114646</v>
      </c>
      <c r="U6" s="32">
        <f t="shared" si="3"/>
        <v>93.33</v>
      </c>
      <c r="V6" s="32">
        <f t="shared" si="3"/>
        <v>1228.3900000000001</v>
      </c>
      <c r="W6" s="33">
        <f>IF(W7="",NA(),W7)</f>
        <v>109.25</v>
      </c>
      <c r="X6" s="33">
        <f t="shared" ref="X6:AF6" si="4">IF(X7="",NA(),X7)</f>
        <v>109.4</v>
      </c>
      <c r="Y6" s="33">
        <f t="shared" si="4"/>
        <v>115.1</v>
      </c>
      <c r="Z6" s="33">
        <f t="shared" si="4"/>
        <v>113.07</v>
      </c>
      <c r="AA6" s="33">
        <f t="shared" si="4"/>
        <v>113.68</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269.39</v>
      </c>
      <c r="AT6" s="33">
        <f t="shared" ref="AT6:BB6" si="6">IF(AT7="",NA(),AT7)</f>
        <v>325.58999999999997</v>
      </c>
      <c r="AU6" s="33">
        <f t="shared" si="6"/>
        <v>446.93</v>
      </c>
      <c r="AV6" s="33">
        <f t="shared" si="6"/>
        <v>237.53</v>
      </c>
      <c r="AW6" s="33">
        <f t="shared" si="6"/>
        <v>293.95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192.83</v>
      </c>
      <c r="BE6" s="33">
        <f t="shared" ref="BE6:BM6" si="7">IF(BE7="",NA(),BE7)</f>
        <v>207.43</v>
      </c>
      <c r="BF6" s="33">
        <f t="shared" si="7"/>
        <v>216.2</v>
      </c>
      <c r="BG6" s="33">
        <f t="shared" si="7"/>
        <v>230.84</v>
      </c>
      <c r="BH6" s="33">
        <f t="shared" si="7"/>
        <v>242.74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96.91</v>
      </c>
      <c r="BP6" s="33">
        <f t="shared" ref="BP6:BX6" si="8">IF(BP7="",NA(),BP7)</f>
        <v>96.3</v>
      </c>
      <c r="BQ6" s="33">
        <f t="shared" si="8"/>
        <v>102.32</v>
      </c>
      <c r="BR6" s="33">
        <f t="shared" si="8"/>
        <v>103.36</v>
      </c>
      <c r="BS6" s="33">
        <f t="shared" si="8"/>
        <v>102.47</v>
      </c>
      <c r="BT6" s="33">
        <f t="shared" si="8"/>
        <v>100.16</v>
      </c>
      <c r="BU6" s="33">
        <f t="shared" si="8"/>
        <v>100.16</v>
      </c>
      <c r="BV6" s="33">
        <f t="shared" si="8"/>
        <v>100.07</v>
      </c>
      <c r="BW6" s="33">
        <f t="shared" si="8"/>
        <v>106.22</v>
      </c>
      <c r="BX6" s="33">
        <f t="shared" si="8"/>
        <v>106.69</v>
      </c>
      <c r="BY6" s="32" t="str">
        <f>IF(BY7="","",IF(BY7="-","【-】","【"&amp;SUBSTITUTE(TEXT(BY7,"#,##0.00"),"-","△")&amp;"】"))</f>
        <v>【104.99】</v>
      </c>
      <c r="BZ6" s="33">
        <f>IF(BZ7="",NA(),BZ7)</f>
        <v>112.42</v>
      </c>
      <c r="CA6" s="33">
        <f t="shared" ref="CA6:CI6" si="9">IF(CA7="",NA(),CA7)</f>
        <v>114.8</v>
      </c>
      <c r="CB6" s="33">
        <f t="shared" si="9"/>
        <v>122.53</v>
      </c>
      <c r="CC6" s="33">
        <f t="shared" si="9"/>
        <v>121.83</v>
      </c>
      <c r="CD6" s="33">
        <f t="shared" si="9"/>
        <v>122.2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50.47</v>
      </c>
      <c r="CL6" s="33">
        <f t="shared" ref="CL6:CT6" si="10">IF(CL7="",NA(),CL7)</f>
        <v>48.48</v>
      </c>
      <c r="CM6" s="33">
        <f t="shared" si="10"/>
        <v>49.98</v>
      </c>
      <c r="CN6" s="33">
        <f t="shared" si="10"/>
        <v>48.37</v>
      </c>
      <c r="CO6" s="33">
        <f t="shared" si="10"/>
        <v>48.17</v>
      </c>
      <c r="CP6" s="33">
        <f t="shared" si="10"/>
        <v>62.81</v>
      </c>
      <c r="CQ6" s="33">
        <f t="shared" si="10"/>
        <v>62.5</v>
      </c>
      <c r="CR6" s="33">
        <f t="shared" si="10"/>
        <v>62.45</v>
      </c>
      <c r="CS6" s="33">
        <f t="shared" si="10"/>
        <v>62.12</v>
      </c>
      <c r="CT6" s="33">
        <f t="shared" si="10"/>
        <v>62.26</v>
      </c>
      <c r="CU6" s="32" t="str">
        <f>IF(CU7="","",IF(CU7="-","【-】","【"&amp;SUBSTITUTE(TEXT(CU7,"#,##0.00"),"-","△")&amp;"】"))</f>
        <v>【59.76】</v>
      </c>
      <c r="CV6" s="33">
        <f>IF(CV7="",NA(),CV7)</f>
        <v>92.06</v>
      </c>
      <c r="CW6" s="33">
        <f t="shared" ref="CW6:DE6" si="11">IF(CW7="",NA(),CW7)</f>
        <v>92.25</v>
      </c>
      <c r="CX6" s="33">
        <f t="shared" si="11"/>
        <v>92.2</v>
      </c>
      <c r="CY6" s="33">
        <f t="shared" si="11"/>
        <v>91.67</v>
      </c>
      <c r="CZ6" s="33">
        <f t="shared" si="11"/>
        <v>91.4</v>
      </c>
      <c r="DA6" s="33">
        <f t="shared" si="11"/>
        <v>89.45</v>
      </c>
      <c r="DB6" s="33">
        <f t="shared" si="11"/>
        <v>89.62</v>
      </c>
      <c r="DC6" s="33">
        <f t="shared" si="11"/>
        <v>89.76</v>
      </c>
      <c r="DD6" s="33">
        <f t="shared" si="11"/>
        <v>89.45</v>
      </c>
      <c r="DE6" s="33">
        <f t="shared" si="11"/>
        <v>89.5</v>
      </c>
      <c r="DF6" s="32" t="str">
        <f>IF(DF7="","",IF(DF7="-","【-】","【"&amp;SUBSTITUTE(TEXT(DF7,"#,##0.00"),"-","△")&amp;"】"))</f>
        <v>【89.95】</v>
      </c>
      <c r="DG6" s="33">
        <f>IF(DG7="",NA(),DG7)</f>
        <v>46.66</v>
      </c>
      <c r="DH6" s="33">
        <f t="shared" ref="DH6:DP6" si="12">IF(DH7="",NA(),DH7)</f>
        <v>46.27</v>
      </c>
      <c r="DI6" s="33">
        <f t="shared" si="12"/>
        <v>45.02</v>
      </c>
      <c r="DJ6" s="33">
        <f t="shared" si="12"/>
        <v>47.83</v>
      </c>
      <c r="DK6" s="33">
        <f t="shared" si="12"/>
        <v>48.62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26.12</v>
      </c>
      <c r="DS6" s="33">
        <f t="shared" ref="DS6:EA6" si="13">IF(DS7="",NA(),DS7)</f>
        <v>26.09</v>
      </c>
      <c r="DT6" s="33">
        <f t="shared" si="13"/>
        <v>25.51</v>
      </c>
      <c r="DU6" s="33">
        <f t="shared" si="13"/>
        <v>27.14</v>
      </c>
      <c r="DV6" s="33">
        <f t="shared" si="13"/>
        <v>29.83</v>
      </c>
      <c r="DW6" s="33">
        <f t="shared" si="13"/>
        <v>9.14</v>
      </c>
      <c r="DX6" s="33">
        <f t="shared" si="13"/>
        <v>10.19</v>
      </c>
      <c r="DY6" s="33">
        <f t="shared" si="13"/>
        <v>10.9</v>
      </c>
      <c r="DZ6" s="33">
        <f t="shared" si="13"/>
        <v>12.03</v>
      </c>
      <c r="EA6" s="33">
        <f t="shared" si="13"/>
        <v>13.14</v>
      </c>
      <c r="EB6" s="32" t="str">
        <f>IF(EB7="","",IF(EB7="-","【-】","【"&amp;SUBSTITUTE(TEXT(EB7,"#,##0.00"),"-","△")&amp;"】"))</f>
        <v>【13.18】</v>
      </c>
      <c r="EC6" s="33">
        <f>IF(EC7="",NA(),EC7)</f>
        <v>0.31</v>
      </c>
      <c r="ED6" s="33">
        <f t="shared" ref="ED6:EL6" si="14">IF(ED7="",NA(),ED7)</f>
        <v>0.3</v>
      </c>
      <c r="EE6" s="33">
        <f t="shared" si="14"/>
        <v>0.43</v>
      </c>
      <c r="EF6" s="33">
        <f t="shared" si="14"/>
        <v>0.48</v>
      </c>
      <c r="EG6" s="33">
        <f t="shared" si="14"/>
        <v>0.35</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352080</v>
      </c>
      <c r="D7" s="35">
        <v>46</v>
      </c>
      <c r="E7" s="35">
        <v>1</v>
      </c>
      <c r="F7" s="35">
        <v>0</v>
      </c>
      <c r="G7" s="35">
        <v>1</v>
      </c>
      <c r="H7" s="35" t="s">
        <v>93</v>
      </c>
      <c r="I7" s="35" t="s">
        <v>94</v>
      </c>
      <c r="J7" s="35" t="s">
        <v>95</v>
      </c>
      <c r="K7" s="35" t="s">
        <v>96</v>
      </c>
      <c r="L7" s="35" t="s">
        <v>97</v>
      </c>
      <c r="M7" s="36" t="s">
        <v>98</v>
      </c>
      <c r="N7" s="36">
        <v>69.87</v>
      </c>
      <c r="O7" s="36">
        <v>79.97</v>
      </c>
      <c r="P7" s="36">
        <v>1674</v>
      </c>
      <c r="Q7" s="36">
        <v>139986</v>
      </c>
      <c r="R7" s="36">
        <v>873.72</v>
      </c>
      <c r="S7" s="36">
        <v>160.22</v>
      </c>
      <c r="T7" s="36">
        <v>114646</v>
      </c>
      <c r="U7" s="36">
        <v>93.33</v>
      </c>
      <c r="V7" s="36">
        <v>1228.3900000000001</v>
      </c>
      <c r="W7" s="36">
        <v>109.25</v>
      </c>
      <c r="X7" s="36">
        <v>109.4</v>
      </c>
      <c r="Y7" s="36">
        <v>115.1</v>
      </c>
      <c r="Z7" s="36">
        <v>113.07</v>
      </c>
      <c r="AA7" s="36">
        <v>113.68</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269.39</v>
      </c>
      <c r="AT7" s="36">
        <v>325.58999999999997</v>
      </c>
      <c r="AU7" s="36">
        <v>446.93</v>
      </c>
      <c r="AV7" s="36">
        <v>237.53</v>
      </c>
      <c r="AW7" s="36">
        <v>293.95</v>
      </c>
      <c r="AX7" s="36">
        <v>608.24</v>
      </c>
      <c r="AY7" s="36">
        <v>633.30999999999995</v>
      </c>
      <c r="AZ7" s="36">
        <v>648.09</v>
      </c>
      <c r="BA7" s="36">
        <v>344.19</v>
      </c>
      <c r="BB7" s="36">
        <v>352.05</v>
      </c>
      <c r="BC7" s="36">
        <v>262.74</v>
      </c>
      <c r="BD7" s="36">
        <v>192.83</v>
      </c>
      <c r="BE7" s="36">
        <v>207.43</v>
      </c>
      <c r="BF7" s="36">
        <v>216.2</v>
      </c>
      <c r="BG7" s="36">
        <v>230.84</v>
      </c>
      <c r="BH7" s="36">
        <v>242.74</v>
      </c>
      <c r="BI7" s="36">
        <v>263.83999999999997</v>
      </c>
      <c r="BJ7" s="36">
        <v>257.41000000000003</v>
      </c>
      <c r="BK7" s="36">
        <v>253.86</v>
      </c>
      <c r="BL7" s="36">
        <v>252.09</v>
      </c>
      <c r="BM7" s="36">
        <v>250.76</v>
      </c>
      <c r="BN7" s="36">
        <v>276.38</v>
      </c>
      <c r="BO7" s="36">
        <v>96.91</v>
      </c>
      <c r="BP7" s="36">
        <v>96.3</v>
      </c>
      <c r="BQ7" s="36">
        <v>102.32</v>
      </c>
      <c r="BR7" s="36">
        <v>103.36</v>
      </c>
      <c r="BS7" s="36">
        <v>102.47</v>
      </c>
      <c r="BT7" s="36">
        <v>100.16</v>
      </c>
      <c r="BU7" s="36">
        <v>100.16</v>
      </c>
      <c r="BV7" s="36">
        <v>100.07</v>
      </c>
      <c r="BW7" s="36">
        <v>106.22</v>
      </c>
      <c r="BX7" s="36">
        <v>106.69</v>
      </c>
      <c r="BY7" s="36">
        <v>104.99</v>
      </c>
      <c r="BZ7" s="36">
        <v>112.42</v>
      </c>
      <c r="CA7" s="36">
        <v>114.8</v>
      </c>
      <c r="CB7" s="36">
        <v>122.53</v>
      </c>
      <c r="CC7" s="36">
        <v>121.83</v>
      </c>
      <c r="CD7" s="36">
        <v>122.2</v>
      </c>
      <c r="CE7" s="36">
        <v>166.38</v>
      </c>
      <c r="CF7" s="36">
        <v>166.17</v>
      </c>
      <c r="CG7" s="36">
        <v>164.93</v>
      </c>
      <c r="CH7" s="36">
        <v>155.22999999999999</v>
      </c>
      <c r="CI7" s="36">
        <v>154.91999999999999</v>
      </c>
      <c r="CJ7" s="36">
        <v>163.72</v>
      </c>
      <c r="CK7" s="36">
        <v>50.47</v>
      </c>
      <c r="CL7" s="36">
        <v>48.48</v>
      </c>
      <c r="CM7" s="36">
        <v>49.98</v>
      </c>
      <c r="CN7" s="36">
        <v>48.37</v>
      </c>
      <c r="CO7" s="36">
        <v>48.17</v>
      </c>
      <c r="CP7" s="36">
        <v>62.81</v>
      </c>
      <c r="CQ7" s="36">
        <v>62.5</v>
      </c>
      <c r="CR7" s="36">
        <v>62.45</v>
      </c>
      <c r="CS7" s="36">
        <v>62.12</v>
      </c>
      <c r="CT7" s="36">
        <v>62.26</v>
      </c>
      <c r="CU7" s="36">
        <v>59.76</v>
      </c>
      <c r="CV7" s="36">
        <v>92.06</v>
      </c>
      <c r="CW7" s="36">
        <v>92.25</v>
      </c>
      <c r="CX7" s="36">
        <v>92.2</v>
      </c>
      <c r="CY7" s="36">
        <v>91.67</v>
      </c>
      <c r="CZ7" s="36">
        <v>91.4</v>
      </c>
      <c r="DA7" s="36">
        <v>89.45</v>
      </c>
      <c r="DB7" s="36">
        <v>89.62</v>
      </c>
      <c r="DC7" s="36">
        <v>89.76</v>
      </c>
      <c r="DD7" s="36">
        <v>89.45</v>
      </c>
      <c r="DE7" s="36">
        <v>89.5</v>
      </c>
      <c r="DF7" s="36">
        <v>89.95</v>
      </c>
      <c r="DG7" s="36">
        <v>46.66</v>
      </c>
      <c r="DH7" s="36">
        <v>46.27</v>
      </c>
      <c r="DI7" s="36">
        <v>45.02</v>
      </c>
      <c r="DJ7" s="36">
        <v>47.83</v>
      </c>
      <c r="DK7" s="36">
        <v>48.62</v>
      </c>
      <c r="DL7" s="36">
        <v>39.159999999999997</v>
      </c>
      <c r="DM7" s="36">
        <v>40.21</v>
      </c>
      <c r="DN7" s="36">
        <v>41.12</v>
      </c>
      <c r="DO7" s="36">
        <v>44.91</v>
      </c>
      <c r="DP7" s="36">
        <v>45.89</v>
      </c>
      <c r="DQ7" s="36">
        <v>47.18</v>
      </c>
      <c r="DR7" s="36">
        <v>26.12</v>
      </c>
      <c r="DS7" s="36">
        <v>26.09</v>
      </c>
      <c r="DT7" s="36">
        <v>25.51</v>
      </c>
      <c r="DU7" s="36">
        <v>27.14</v>
      </c>
      <c r="DV7" s="36">
        <v>29.83</v>
      </c>
      <c r="DW7" s="36">
        <v>9.14</v>
      </c>
      <c r="DX7" s="36">
        <v>10.19</v>
      </c>
      <c r="DY7" s="36">
        <v>10.9</v>
      </c>
      <c r="DZ7" s="36">
        <v>12.03</v>
      </c>
      <c r="EA7" s="36">
        <v>13.14</v>
      </c>
      <c r="EB7" s="36">
        <v>13.18</v>
      </c>
      <c r="EC7" s="36">
        <v>0.31</v>
      </c>
      <c r="ED7" s="36">
        <v>0.3</v>
      </c>
      <c r="EE7" s="36">
        <v>0.43</v>
      </c>
      <c r="EF7" s="36">
        <v>0.48</v>
      </c>
      <c r="EG7" s="36">
        <v>0.35</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w253</cp:lastModifiedBy>
  <dcterms:created xsi:type="dcterms:W3CDTF">2017-02-01T08:47:38Z</dcterms:created>
  <dcterms:modified xsi:type="dcterms:W3CDTF">2017-02-06T00:33:53Z</dcterms:modified>
  <cp:category/>
</cp:coreProperties>
</file>