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u-007.HIKARI\Desktop\経営比較分析表\28（27年度分析）\"/>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<sst xmlns="http://schemas.openxmlformats.org/spreadsheetml/2006/main" count="217" uniqueCount="107">
  <si>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</si>
  <si>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</si>
  <si>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</si>
  <si>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</si>
  <si>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</si>
  <si>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</si>
  <si>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</si>
  <si>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</si>
  <si>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</si>
  <si>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</si>
  <si>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</si>
  <si>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</si>
  <si>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</si>
  <si>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</si>
  <si>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</si>
  <si>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</si>
  <si>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</si>
  <si>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</si>
  <si>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</si>
  <si>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</si>
  <si>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</si>
  <si>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</si>
  <si>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</si>
  <si>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</si>
  <si>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</si>
  <si>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</si>
  <si>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</si>
  <si>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</si>
  <si>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</si>
  <si>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</si>
  <si>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</si>
  <si>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</si>
  <si>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</si>
  <si>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</si>
  <si>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</si>
  <si>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</si>
  <si>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</si>
  <si>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</si>
  <si>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</si>
  <si>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</si>
  <si>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</si>
  <si>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</si>
  <si>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</si>
  <si>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</si>
  <si>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</si>
  <si>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</si>
  <si>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</si>
  <si>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</si>
  <si>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</si>
  <si>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</si>
  <si>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</si>
  <si>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</si>
  <si>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</si>
  <si>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</si>
  <si>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</si>
  <si>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</si>
  <si>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</si>
  <si>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</si>
  <si>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</si>
  <si>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</si>
  <si>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</si>
  <si>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</si>
  <si>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</si>
  <si>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</si>
  <si>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</si>
  <si>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</si>
  <si>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</si>
  <si>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</si>
  <si>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</si>
  <si>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</si>
  <si>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</si>
  <si>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</si>
  <si>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</si>
  <si>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</si>
  <si>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</si>
  <si>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</si>
  <si>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</si>
  <si>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</si>
  <si>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</si>
  <si>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</si>
  <si>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</si>
  <si>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</si>
  <si>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</si>
  <si>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</si>
  <si>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</si>
  <si>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</si>
  <si>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</si>
  <si>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</si>
  <si>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</si>
  <si>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</si>
  <si>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</si>
  <si>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</si>
  <si>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</si>
  <si>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光市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</si>
  <si>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</si>
  <si>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</si>
  <si>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</si>
  <si>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</si>
  <si>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</si>
  <si>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</si>
  <si>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</si>
  <si>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</si>
  <si>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</si>
  <si>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</si>
  <si>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の経常収支比率が111.65％であることが示すように単年度黒字であり、累積欠損金（グラフ②）も生じてないので、現時点において経営状態は健全である。③の流動比率は、100％以上であり、短期的な負債以上に現金預金等の流動資産を有していることを示している。⑤の料金回収率の値は105.08％であり、給水に係る費用は給水収益(水道料金)によって全て賄えている。また、⑥の給水原価が、全国平均値、類似団体平均値よりともに低い数値であることから、1㎥にかかる費用は安価であり、費用の効率性は高いと言える。④の企業債残高対給水収益比率の数値が各平均値を上回っているのは、水道料金が比較的安価であるのに加え、第４次拡張事業、簡易水道統合等の大型投資を行ったことが大きな理由である。現在は、企業債の残高を減少させるため、管路・施設更新に係る工事費の財源の半額を自己財源とするなど、企業債への依存度を低減し、企業債残高の減少に努めており、年次的には減少傾向にある。⑦の施設利用率は類似団体平均値よりやや低い数値となっており、安定した給水であるが、余力を残した状態である。⑧の有収率は平成27年度は、微減したものの、老朽管更新等の成果により各平均値より高い数値を維持している。</t>
    <rPh sb="24" eb="25">
      <t>シメ</t>
    </rPh>
    <rPh sb="38" eb="40">
      <t>ルイセキ</t>
    </rPh>
    <rPh sb="40" eb="43">
      <t>ケッソンキン</t>
    </rPh>
    <rPh sb="50" eb="51">
      <t>ショウ</t>
    </rPh>
    <rPh sb="65" eb="67">
      <t>ケイエイ</t>
    </rPh>
    <rPh sb="67" eb="69">
      <t>ジョウタイ</t>
    </rPh>
    <rPh sb="70" eb="72">
      <t>ケンゼン</t>
    </rPh>
    <rPh sb="78" eb="80">
      <t>リュウドウ</t>
    </rPh>
    <rPh sb="80" eb="82">
      <t>ヒリツ</t>
    </rPh>
    <rPh sb="88" eb="90">
      <t>イジョウ</t>
    </rPh>
    <rPh sb="94" eb="97">
      <t>タンキテキ</t>
    </rPh>
    <rPh sb="98" eb="100">
      <t>フサイ</t>
    </rPh>
    <rPh sb="100" eb="102">
      <t>イジョウ</t>
    </rPh>
    <rPh sb="103" eb="105">
      <t>ゲンキン</t>
    </rPh>
    <rPh sb="105" eb="107">
      <t>ヨキン</t>
    </rPh>
    <rPh sb="107" eb="108">
      <t>ナド</t>
    </rPh>
    <rPh sb="114" eb="115">
      <t>ユウ</t>
    </rPh>
    <rPh sb="122" eb="123">
      <t>シメ</t>
    </rPh>
    <rPh sb="136" eb="137">
      <t>アタイ</t>
    </rPh>
    <rPh sb="190" eb="192">
      <t>ゼンコク</t>
    </rPh>
    <rPh sb="192" eb="194">
      <t>ヘイキン</t>
    </rPh>
    <rPh sb="194" eb="195">
      <t>チ</t>
    </rPh>
    <rPh sb="208" eb="209">
      <t>ヒク</t>
    </rPh>
    <rPh sb="226" eb="228">
      <t>ヒヨウ</t>
    </rPh>
    <rPh sb="235" eb="237">
      <t>ヒヨウ</t>
    </rPh>
    <rPh sb="240" eb="241">
      <t>セイ</t>
    </rPh>
    <rPh sb="242" eb="243">
      <t>タカ</t>
    </rPh>
    <rPh sb="245" eb="246">
      <t>イ</t>
    </rPh>
    <rPh sb="267" eb="268">
      <t>カク</t>
    </rPh>
    <rPh sb="412" eb="414">
      <t>ネンジ</t>
    </rPh>
    <rPh sb="414" eb="415">
      <t>テキ</t>
    </rPh>
    <rPh sb="417" eb="419">
      <t>ゲンショウ</t>
    </rPh>
    <rPh sb="419" eb="421">
      <t>ケイコウ</t>
    </rPh>
    <rPh sb="455" eb="457">
      <t>アンテイ</t>
    </rPh>
    <rPh sb="459" eb="461">
      <t>キュウスイ</t>
    </rPh>
    <rPh sb="466" eb="468">
      <t>ヨリョク</t>
    </rPh>
    <rPh sb="469" eb="470">
      <t>ノコ</t>
    </rPh>
    <rPh sb="472" eb="474">
      <t>ジョウタイ</t>
    </rPh>
    <rPh sb="484" eb="486">
      <t>ヘイセイ</t>
    </rPh>
    <rPh sb="488" eb="490">
      <t>ネンド</t>
    </rPh>
    <rPh sb="492" eb="494">
      <t>ビゲン</t>
    </rPh>
    <rPh sb="512" eb="513">
      <t>カク</t>
    </rPh>
    <rPh sb="513" eb="515">
      <t>ヘイキン</t>
    </rPh>
    <rPh sb="515" eb="516">
      <t>チ</t>
    </rPh>
    <rPh sb="518" eb="519">
      <t>タカ</t>
    </rPh>
    <rPh sb="520" eb="522">
      <t>スウチ</t>
    </rPh>
    <rPh sb="523" eb="525">
      <t>イジ</t>
    </rPh>
    <phoneticPr fontId="4"/>
  </si>
  <si>
    <t>　有形固定資産減価償却率は、類似団体平均値より下回っているため、有形固定資産全体としては、やや新しいと言えるが、管路経年化率は類似団体平均値より高い。現在、一年あたり約５㎞を目途に老朽管更新を実施していてるため、管路更新率は高い数値である。今後はアセットマネジメントに基づき、さらに有効かつ計画的な老朽管更新を実施す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3" eb="25">
      <t>シタマワ</t>
    </rPh>
    <rPh sb="32" eb="34">
      <t>ユウケイ</t>
    </rPh>
    <rPh sb="34" eb="36">
      <t>コテイ</t>
    </rPh>
    <rPh sb="36" eb="38">
      <t>シサン</t>
    </rPh>
    <rPh sb="38" eb="40">
      <t>ゼンタイ</t>
    </rPh>
    <rPh sb="47" eb="48">
      <t>アタラ</t>
    </rPh>
    <rPh sb="51" eb="52">
      <t>イ</t>
    </rPh>
    <rPh sb="56" eb="58">
      <t>カンロ</t>
    </rPh>
    <rPh sb="58" eb="61">
      <t>ケイネンカ</t>
    </rPh>
    <rPh sb="61" eb="62">
      <t>リツ</t>
    </rPh>
    <rPh sb="63" eb="65">
      <t>ルイジ</t>
    </rPh>
    <rPh sb="65" eb="67">
      <t>ダンタイ</t>
    </rPh>
    <rPh sb="67" eb="69">
      <t>ヘイキン</t>
    </rPh>
    <rPh sb="69" eb="70">
      <t>チ</t>
    </rPh>
    <rPh sb="72" eb="73">
      <t>タカ</t>
    </rPh>
    <rPh sb="75" eb="77">
      <t>ゲンザイ</t>
    </rPh>
    <rPh sb="87" eb="89">
      <t>モクト</t>
    </rPh>
    <rPh sb="106" eb="108">
      <t>カンロ</t>
    </rPh>
    <rPh sb="108" eb="110">
      <t>コウシン</t>
    </rPh>
    <rPh sb="110" eb="111">
      <t>リツ</t>
    </rPh>
    <rPh sb="112" eb="113">
      <t>タカ</t>
    </rPh>
    <rPh sb="114" eb="116">
      <t>スウチ</t>
    </rPh>
    <rPh sb="120" eb="122">
      <t>コンゴ</t>
    </rPh>
    <rPh sb="134" eb="135">
      <t>モト</t>
    </rPh>
    <rPh sb="141" eb="143">
      <t>ユウコウ</t>
    </rPh>
    <rPh sb="145" eb="148">
      <t>ケイカクテキ</t>
    </rPh>
    <rPh sb="149" eb="151">
      <t>ロウキュウ</t>
    </rPh>
    <rPh sb="151" eb="152">
      <t>カン</t>
    </rPh>
    <rPh sb="152" eb="154">
      <t>コウシン</t>
    </rPh>
    <rPh sb="155" eb="157">
      <t>ジッシ</t>
    </rPh>
    <phoneticPr fontId="4"/>
  </si>
  <si>
    <t xml:space="preserve">  短期的な視点において経営状態は、良好であるといえるが、将来的には人口減少等の要因により、給水収益が大きく減少することは不可避であると考えられる。老朽管及び施設更新は、安定給水を実施するにあたり必要不可欠なものであるが、莫大な費用も必要となる。そのため水道ビジョン・経営戦略に基づいた事業運営に努め、様々な経営手法等を検討し、水道事業の健全な経営の持続を図る。</t>
    <rPh sb="2" eb="5">
      <t>タンキテキ</t>
    </rPh>
    <rPh sb="6" eb="8">
      <t>シテン</t>
    </rPh>
    <rPh sb="12" eb="14">
      <t>ケイエイ</t>
    </rPh>
    <rPh sb="14" eb="16">
      <t>ジョウタイ</t>
    </rPh>
    <rPh sb="18" eb="20">
      <t>リョウコウ</t>
    </rPh>
    <rPh sb="29" eb="32">
      <t>ショウライテキ</t>
    </rPh>
    <rPh sb="34" eb="36">
      <t>ジンコウ</t>
    </rPh>
    <rPh sb="36" eb="38">
      <t>ゲンショウ</t>
    </rPh>
    <rPh sb="38" eb="39">
      <t>ナド</t>
    </rPh>
    <rPh sb="40" eb="42">
      <t>ヨウイン</t>
    </rPh>
    <rPh sb="46" eb="48">
      <t>キュウスイ</t>
    </rPh>
    <rPh sb="48" eb="50">
      <t>シュウエキ</t>
    </rPh>
    <rPh sb="51" eb="52">
      <t>オオ</t>
    </rPh>
    <rPh sb="54" eb="56">
      <t>ゲンショウ</t>
    </rPh>
    <rPh sb="61" eb="64">
      <t>フカヒ</t>
    </rPh>
    <rPh sb="68" eb="69">
      <t>カンガ</t>
    </rPh>
    <rPh sb="74" eb="76">
      <t>ロウキュウ</t>
    </rPh>
    <rPh sb="76" eb="77">
      <t>カン</t>
    </rPh>
    <rPh sb="77" eb="78">
      <t>オヨ</t>
    </rPh>
    <rPh sb="79" eb="81">
      <t>シセツ</t>
    </rPh>
    <rPh sb="111" eb="113">
      <t>バクダイ</t>
    </rPh>
    <rPh sb="114" eb="116">
      <t>ヒヨウ</t>
    </rPh>
    <rPh sb="117" eb="119">
      <t>ヒツヨウ</t>
    </rPh>
    <rPh sb="127" eb="129">
      <t>スイドウ</t>
    </rPh>
    <rPh sb="134" eb="136">
      <t>ケイエイ</t>
    </rPh>
    <rPh sb="136" eb="138">
      <t>センリャク</t>
    </rPh>
    <rPh sb="139" eb="140">
      <t>モト</t>
    </rPh>
    <rPh sb="143" eb="145">
      <t>ジギョウ</t>
    </rPh>
    <rPh sb="145" eb="147">
      <t>ウンエイ</t>
    </rPh>
    <rPh sb="148" eb="149">
      <t>ツト</t>
    </rPh>
    <rPh sb="151" eb="153">
      <t>サマザマ</t>
    </rPh>
    <rPh sb="154" eb="156">
      <t>ケイエイ</t>
    </rPh>
    <rPh sb="156" eb="158">
      <t>シュホウ</t>
    </rPh>
    <rPh sb="158" eb="159">
      <t>ナド</t>
    </rPh>
    <rPh sb="160" eb="162">
      <t>ケントウ</t>
    </rPh>
    <rPh sb="164" eb="166">
      <t>スイドウ</t>
    </rPh>
    <rPh sb="166" eb="168">
      <t>ジギョウ</t>
    </rPh>
    <rPh sb="169" eb="171">
      <t>ケンゼン</t>
    </rPh>
    <rPh sb="172" eb="174">
      <t>ケイエイ</t>
    </rPh>
    <rPh sb="175" eb="177">
      <t>ジゾク</t>
    </rPh>
    <rPh sb="178" eb="17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</si>
</sst>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1.96</c:v>
                </c:pt>
                <c:pt idx="1">
                  <c:v>2.04</c:v>
                </c:pt>
                <c:pt idx="2">
                  <c:v>1.81</c:v>
                </c:pt>
                <c:pt idx="3">
                  <c:v>1.75</c:v>
                </c:pt>
                <c:pt idx="4">
                  <c:v>1.91</c:v>
                </c:pt>
              </c:numCache>
            </c:numRef>
          </c:val>
        </c:ser>
        <c:dLbls>
          <c:showLegendKey val="0"/>
          <c:showVal val="0"/>
          <c:showCatName val="0"/>
          <c:showSerName val="0"/>
          <c:showPercent val="0"/>
          <c:showBubbleSize val="0"/>
        </c:dLbls>
        <c:gapWidth val="150"/>
        <c:axId val="175273752"/>
        <c:axId val="1752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75273752"/>
        <c:axId val="175274144"/>
      </c:lineChart>
      <c:dateAx>
        <c:axId val="175273752"/>
        <c:scaling>
          <c:orientation val="minMax"/>
        </c:scaling>
        <c:delete val="1"/>
        <c:axPos val="b"/>
        <c:numFmt formatCode="ge" sourceLinked="1"/>
        <c:majorTickMark val="none"/>
        <c:minorTickMark val="none"/>
        <c:tickLblPos val="none"/>
        <c:crossAx val="175274144"/>
        <c:crosses val="autoZero"/>
        <c:auto val="1"/>
        <c:lblOffset val="100"/>
        <c:baseTimeUnit val="years"/>
      </c:dateAx>
      <c:valAx>
        <c:axId val="1752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7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57.36</c:v>
                </c:pt>
                <c:pt idx="1">
                  <c:v>56.26</c:v>
                </c:pt>
                <c:pt idx="2">
                  <c:v>54.99</c:v>
                </c:pt>
                <c:pt idx="3">
                  <c:v>54.02</c:v>
                </c:pt>
                <c:pt idx="4">
                  <c:v>53.96</c:v>
                </c:pt>
              </c:numCache>
            </c:numRef>
          </c:val>
        </c:ser>
        <c:dLbls>
          <c:showLegendKey val="0"/>
          <c:showVal val="0"/>
          <c:showCatName val="0"/>
          <c:showSerName val="0"/>
          <c:showPercent val="0"/>
          <c:showBubbleSize val="0"/>
        </c:dLbls>
        <c:gapWidth val="150"/>
        <c:axId val="255098216"/>
        <c:axId val="2557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55098216"/>
        <c:axId val="255725504"/>
      </c:lineChart>
      <c:dateAx>
        <c:axId val="255098216"/>
        <c:scaling>
          <c:orientation val="minMax"/>
        </c:scaling>
        <c:delete val="1"/>
        <c:axPos val="b"/>
        <c:numFmt formatCode="ge" sourceLinked="1"/>
        <c:majorTickMark val="none"/>
        <c:minorTickMark val="none"/>
        <c:tickLblPos val="none"/>
        <c:crossAx val="255725504"/>
        <c:crosses val="autoZero"/>
        <c:auto val="1"/>
        <c:lblOffset val="100"/>
        <c:baseTimeUnit val="years"/>
      </c:dateAx>
      <c:valAx>
        <c:axId val="2557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9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89.54</c:v>
                </c:pt>
                <c:pt idx="1">
                  <c:v>89.55</c:v>
                </c:pt>
                <c:pt idx="2">
                  <c:v>90.09</c:v>
                </c:pt>
                <c:pt idx="3">
                  <c:v>90.1</c:v>
                </c:pt>
                <c:pt idx="4">
                  <c:v>90</c:v>
                </c:pt>
              </c:numCache>
            </c:numRef>
          </c:val>
        </c:ser>
        <c:dLbls>
          <c:showLegendKey val="0"/>
          <c:showVal val="0"/>
          <c:showCatName val="0"/>
          <c:showSerName val="0"/>
          <c:showPercent val="0"/>
          <c:showBubbleSize val="0"/>
        </c:dLbls>
        <c:gapWidth val="150"/>
        <c:axId val="255726680"/>
        <c:axId val="2557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55726680"/>
        <c:axId val="255727072"/>
      </c:lineChart>
      <c:dateAx>
        <c:axId val="255726680"/>
        <c:scaling>
          <c:orientation val="minMax"/>
        </c:scaling>
        <c:delete val="1"/>
        <c:axPos val="b"/>
        <c:numFmt formatCode="ge" sourceLinked="1"/>
        <c:majorTickMark val="none"/>
        <c:minorTickMark val="none"/>
        <c:tickLblPos val="none"/>
        <c:crossAx val="255727072"/>
        <c:crosses val="autoZero"/>
        <c:auto val="1"/>
        <c:lblOffset val="100"/>
        <c:baseTimeUnit val="years"/>
      </c:dateAx>
      <c:valAx>
        <c:axId val="2557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2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105.57</c:v>
                </c:pt>
                <c:pt idx="1">
                  <c:v>111.42</c:v>
                </c:pt>
                <c:pt idx="2">
                  <c:v>106.84</c:v>
                </c:pt>
                <c:pt idx="3">
                  <c:v>108.74</c:v>
                </c:pt>
                <c:pt idx="4">
                  <c:v>111.65</c:v>
                </c:pt>
              </c:numCache>
            </c:numRef>
          </c:val>
        </c:ser>
        <c:dLbls>
          <c:showLegendKey val="0"/>
          <c:showVal val="0"/>
          <c:showCatName val="0"/>
          <c:showSerName val="0"/>
          <c:showPercent val="0"/>
          <c:showBubbleSize val="0"/>
        </c:dLbls>
        <c:gapWidth val="150"/>
        <c:axId val="175275320"/>
        <c:axId val="1752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75275320"/>
        <c:axId val="175275712"/>
      </c:lineChart>
      <c:dateAx>
        <c:axId val="175275320"/>
        <c:scaling>
          <c:orientation val="minMax"/>
        </c:scaling>
        <c:delete val="1"/>
        <c:axPos val="b"/>
        <c:numFmt formatCode="ge" sourceLinked="1"/>
        <c:majorTickMark val="none"/>
        <c:minorTickMark val="none"/>
        <c:tickLblPos val="none"/>
        <c:crossAx val="175275712"/>
        <c:crosses val="autoZero"/>
        <c:auto val="1"/>
        <c:lblOffset val="100"/>
        <c:baseTimeUnit val="years"/>
      </c:dateAx>
      <c:valAx>
        <c:axId val="17527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27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31.43</c:v>
                </c:pt>
                <c:pt idx="1">
                  <c:v>32.659999999999997</c:v>
                </c:pt>
                <c:pt idx="2">
                  <c:v>34.24</c:v>
                </c:pt>
                <c:pt idx="3">
                  <c:v>38.21</c:v>
                </c:pt>
                <c:pt idx="4">
                  <c:v>39.83</c:v>
                </c:pt>
              </c:numCache>
            </c:numRef>
          </c:val>
        </c:ser>
        <c:dLbls>
          <c:showLegendKey val="0"/>
          <c:showVal val="0"/>
          <c:showCatName val="0"/>
          <c:showSerName val="0"/>
          <c:showPercent val="0"/>
          <c:showBubbleSize val="0"/>
        </c:dLbls>
        <c:gapWidth val="150"/>
        <c:axId val="253469520"/>
        <c:axId val="25346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53469520"/>
        <c:axId val="253469912"/>
      </c:lineChart>
      <c:dateAx>
        <c:axId val="253469520"/>
        <c:scaling>
          <c:orientation val="minMax"/>
        </c:scaling>
        <c:delete val="1"/>
        <c:axPos val="b"/>
        <c:numFmt formatCode="ge" sourceLinked="1"/>
        <c:majorTickMark val="none"/>
        <c:minorTickMark val="none"/>
        <c:tickLblPos val="none"/>
        <c:crossAx val="253469912"/>
        <c:crosses val="autoZero"/>
        <c:auto val="1"/>
        <c:lblOffset val="100"/>
        <c:baseTimeUnit val="years"/>
      </c:dateAx>
      <c:valAx>
        <c:axId val="25346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6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36.74</c:v>
                </c:pt>
                <c:pt idx="1">
                  <c:v>34.72</c:v>
                </c:pt>
                <c:pt idx="2">
                  <c:v>35.03</c:v>
                </c:pt>
                <c:pt idx="3">
                  <c:v>36.08</c:v>
                </c:pt>
                <c:pt idx="4">
                  <c:v>35.979999999999997</c:v>
                </c:pt>
              </c:numCache>
            </c:numRef>
          </c:val>
        </c:ser>
        <c:dLbls>
          <c:showLegendKey val="0"/>
          <c:showVal val="0"/>
          <c:showCatName val="0"/>
          <c:showSerName val="0"/>
          <c:showPercent val="0"/>
          <c:showBubbleSize val="0"/>
        </c:dLbls>
        <c:gapWidth val="150"/>
        <c:axId val="253471088"/>
        <c:axId val="25347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53471088"/>
        <c:axId val="253471480"/>
      </c:lineChart>
      <c:dateAx>
        <c:axId val="253471088"/>
        <c:scaling>
          <c:orientation val="minMax"/>
        </c:scaling>
        <c:delete val="1"/>
        <c:axPos val="b"/>
        <c:numFmt formatCode="ge" sourceLinked="1"/>
        <c:majorTickMark val="none"/>
        <c:minorTickMark val="none"/>
        <c:tickLblPos val="none"/>
        <c:crossAx val="253471480"/>
        <c:crosses val="autoZero"/>
        <c:auto val="1"/>
        <c:lblOffset val="100"/>
        <c:baseTimeUnit val="years"/>
      </c:dateAx>
      <c:valAx>
        <c:axId val="25347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7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472656"/>
        <c:axId val="25536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253472656"/>
        <c:axId val="255369128"/>
      </c:lineChart>
      <c:dateAx>
        <c:axId val="253472656"/>
        <c:scaling>
          <c:orientation val="minMax"/>
        </c:scaling>
        <c:delete val="1"/>
        <c:axPos val="b"/>
        <c:numFmt formatCode="ge" sourceLinked="1"/>
        <c:majorTickMark val="none"/>
        <c:minorTickMark val="none"/>
        <c:tickLblPos val="none"/>
        <c:crossAx val="255369128"/>
        <c:crosses val="autoZero"/>
        <c:auto val="1"/>
        <c:lblOffset val="100"/>
        <c:baseTimeUnit val="years"/>
      </c:dateAx>
      <c:valAx>
        <c:axId val="255369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47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391.44</c:v>
                </c:pt>
                <c:pt idx="1">
                  <c:v>353.39</c:v>
                </c:pt>
                <c:pt idx="2">
                  <c:v>449.17</c:v>
                </c:pt>
                <c:pt idx="3">
                  <c:v>184.31</c:v>
                </c:pt>
                <c:pt idx="4">
                  <c:v>288.32</c:v>
                </c:pt>
              </c:numCache>
            </c:numRef>
          </c:val>
        </c:ser>
        <c:dLbls>
          <c:showLegendKey val="0"/>
          <c:showVal val="0"/>
          <c:showCatName val="0"/>
          <c:showSerName val="0"/>
          <c:showPercent val="0"/>
          <c:showBubbleSize val="0"/>
        </c:dLbls>
        <c:gapWidth val="150"/>
        <c:axId val="255370304"/>
        <c:axId val="25537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55370304"/>
        <c:axId val="255370696"/>
      </c:lineChart>
      <c:dateAx>
        <c:axId val="255370304"/>
        <c:scaling>
          <c:orientation val="minMax"/>
        </c:scaling>
        <c:delete val="1"/>
        <c:axPos val="b"/>
        <c:numFmt formatCode="ge" sourceLinked="1"/>
        <c:majorTickMark val="none"/>
        <c:minorTickMark val="none"/>
        <c:tickLblPos val="none"/>
        <c:crossAx val="255370696"/>
        <c:crosses val="autoZero"/>
        <c:auto val="1"/>
        <c:lblOffset val="100"/>
        <c:baseTimeUnit val="years"/>
      </c:dateAx>
      <c:valAx>
        <c:axId val="25537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3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593.84</c:v>
                </c:pt>
                <c:pt idx="1">
                  <c:v>574.41</c:v>
                </c:pt>
                <c:pt idx="2">
                  <c:v>570.86</c:v>
                </c:pt>
                <c:pt idx="3">
                  <c:v>567.54</c:v>
                </c:pt>
                <c:pt idx="4">
                  <c:v>554.61</c:v>
                </c:pt>
              </c:numCache>
            </c:numRef>
          </c:val>
        </c:ser>
        <c:dLbls>
          <c:showLegendKey val="0"/>
          <c:showVal val="0"/>
          <c:showCatName val="0"/>
          <c:showSerName val="0"/>
          <c:showPercent val="0"/>
          <c:showBubbleSize val="0"/>
        </c:dLbls>
        <c:gapWidth val="150"/>
        <c:axId val="255371872"/>
        <c:axId val="25537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55371872"/>
        <c:axId val="255372264"/>
      </c:lineChart>
      <c:dateAx>
        <c:axId val="255371872"/>
        <c:scaling>
          <c:orientation val="minMax"/>
        </c:scaling>
        <c:delete val="1"/>
        <c:axPos val="b"/>
        <c:numFmt formatCode="ge" sourceLinked="1"/>
        <c:majorTickMark val="none"/>
        <c:minorTickMark val="none"/>
        <c:tickLblPos val="none"/>
        <c:crossAx val="255372264"/>
        <c:crosses val="autoZero"/>
        <c:auto val="1"/>
        <c:lblOffset val="100"/>
        <c:baseTimeUnit val="years"/>
      </c:dateAx>
      <c:valAx>
        <c:axId val="25537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3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98.67</c:v>
                </c:pt>
                <c:pt idx="1">
                  <c:v>102.94</c:v>
                </c:pt>
                <c:pt idx="2">
                  <c:v>100.96</c:v>
                </c:pt>
                <c:pt idx="3">
                  <c:v>102.44</c:v>
                </c:pt>
                <c:pt idx="4">
                  <c:v>105.08</c:v>
                </c:pt>
              </c:numCache>
            </c:numRef>
          </c:val>
        </c:ser>
        <c:dLbls>
          <c:showLegendKey val="0"/>
          <c:showVal val="0"/>
          <c:showCatName val="0"/>
          <c:showSerName val="0"/>
          <c:showPercent val="0"/>
          <c:showBubbleSize val="0"/>
        </c:dLbls>
        <c:gapWidth val="150"/>
        <c:axId val="255095080"/>
        <c:axId val="25509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55095080"/>
        <c:axId val="255095472"/>
      </c:lineChart>
      <c:dateAx>
        <c:axId val="255095080"/>
        <c:scaling>
          <c:orientation val="minMax"/>
        </c:scaling>
        <c:delete val="1"/>
        <c:axPos val="b"/>
        <c:numFmt formatCode="ge" sourceLinked="1"/>
        <c:majorTickMark val="none"/>
        <c:minorTickMark val="none"/>
        <c:tickLblPos val="none"/>
        <c:crossAx val="255095472"/>
        <c:crosses val="autoZero"/>
        <c:auto val="1"/>
        <c:lblOffset val="100"/>
        <c:baseTimeUnit val="years"/>
      </c:dateAx>
      <c:valAx>
        <c:axId val="25509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9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119.94</c:v>
                </c:pt>
                <c:pt idx="1">
                  <c:v>118.35</c:v>
                </c:pt>
                <c:pt idx="2">
                  <c:v>120.86</c:v>
                </c:pt>
                <c:pt idx="3">
                  <c:v>119.38</c:v>
                </c:pt>
                <c:pt idx="4">
                  <c:v>116.45</c:v>
                </c:pt>
              </c:numCache>
            </c:numRef>
          </c:val>
        </c:ser>
        <c:dLbls>
          <c:showLegendKey val="0"/>
          <c:showVal val="0"/>
          <c:showCatName val="0"/>
          <c:showSerName val="0"/>
          <c:showPercent val="0"/>
          <c:showBubbleSize val="0"/>
        </c:dLbls>
        <c:gapWidth val="150"/>
        <c:axId val="255096648"/>
        <c:axId val="25509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55096648"/>
        <c:axId val="255097040"/>
      </c:lineChart>
      <c:dateAx>
        <c:axId val="255096648"/>
        <c:scaling>
          <c:orientation val="minMax"/>
        </c:scaling>
        <c:delete val="1"/>
        <c:axPos val="b"/>
        <c:numFmt formatCode="ge" sourceLinked="1"/>
        <c:majorTickMark val="none"/>
        <c:minorTickMark val="none"/>
        <c:tickLblPos val="none"/>
        <c:crossAx val="255097040"/>
        <c:crosses val="autoZero"/>
        <c:auto val="1"/>
        <c:lblOffset val="100"/>
        <c:baseTimeUnit val="years"/>
      </c:dateAx>
      <c:valAx>
        <c:axId val="25509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I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52577</v>
      </c>
      <c r="AJ8" s="75"/>
      <c r="AK8" s="75"/>
      <c r="AL8" s="75"/>
      <c r="AM8" s="75"/>
      <c r="AN8" s="75"/>
      <c r="AO8" s="75"/>
      <c r="AP8" s="76"/>
      <c r="AQ8" s="57">
        <f>データ!R6</f>
        <v>92.13</v>
      </c>
      <c r="AR8" s="57"/>
      <c r="AS8" s="57"/>
      <c r="AT8" s="57"/>
      <c r="AU8" s="57"/>
      <c r="AV8" s="57"/>
      <c r="AW8" s="57"/>
      <c r="AX8" s="57"/>
      <c r="AY8" s="57">
        <f>データ!S6</f>
        <v>570.67999999999995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38.94</v>
      </c>
      <c r="K10" s="57"/>
      <c r="L10" s="57"/>
      <c r="M10" s="57"/>
      <c r="N10" s="57"/>
      <c r="O10" s="57"/>
      <c r="P10" s="57"/>
      <c r="Q10" s="57"/>
      <c r="R10" s="57">
        <f>データ!O6</f>
        <v>94.52</v>
      </c>
      <c r="S10" s="57"/>
      <c r="T10" s="57"/>
      <c r="U10" s="57"/>
      <c r="V10" s="57"/>
      <c r="W10" s="57"/>
      <c r="X10" s="57"/>
      <c r="Y10" s="57"/>
      <c r="Z10" s="65">
        <f>データ!P6</f>
        <v>2220</v>
      </c>
      <c r="AA10" s="65"/>
      <c r="AB10" s="65"/>
      <c r="AC10" s="65"/>
      <c r="AD10" s="65"/>
      <c r="AE10" s="65"/>
      <c r="AF10" s="65"/>
      <c r="AG10" s="65"/>
      <c r="AH10" s="2"/>
      <c r="AI10" s="65">
        <f>データ!T6</f>
        <v>49545</v>
      </c>
      <c r="AJ10" s="65"/>
      <c r="AK10" s="65"/>
      <c r="AL10" s="65"/>
      <c r="AM10" s="65"/>
      <c r="AN10" s="65"/>
      <c r="AO10" s="65"/>
      <c r="AP10" s="65"/>
      <c r="AQ10" s="57">
        <f>データ!U6</f>
        <v>45.91</v>
      </c>
      <c r="AR10" s="57"/>
      <c r="AS10" s="57"/>
      <c r="AT10" s="57"/>
      <c r="AU10" s="57"/>
      <c r="AV10" s="57"/>
      <c r="AW10" s="57"/>
      <c r="AX10" s="57"/>
      <c r="AY10" s="57">
        <f>データ!V6</f>
        <v>1079.18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352101</v>
      </c>
      <c r="D6" s="31">
        <f t="shared" si="3"/>
        <v>46</v>
      </c>
      <c r="E6" s="31">
        <f t="shared" si="3"/>
        <v>1</v>
      </c>
      <c r="F6" s="31">
        <f t="shared" si="3"/>
        <v>0</v>
      </c>
      <c r="G6" s="31">
        <f t="shared" si="3"/>
        <v>1</v>
      </c>
      <c r="H6" s="31" t="str">
        <f t="shared" si="3"/>
        <v>山口県　光市</v>
      </c>
      <c r="I6" s="31" t="str">
        <f t="shared" si="3"/>
        <v>法適用</v>
      </c>
      <c r="J6" s="31" t="str">
        <f t="shared" si="3"/>
        <v>水道事業</v>
      </c>
      <c r="K6" s="31" t="str">
        <f t="shared" si="3"/>
        <v>末端給水事業</v>
      </c>
      <c r="L6" s="31" t="str">
        <f t="shared" si="3"/>
        <v>A5</v>
      </c>
      <c r="M6" s="32" t="str">
        <f t="shared" si="3"/>
        <v>-</v>
      </c>
      <c r="N6" s="32">
        <f t="shared" si="3"/>
        <v>38.94</v>
      </c>
      <c r="O6" s="32">
        <f t="shared" si="3"/>
        <v>94.52</v>
      </c>
      <c r="P6" s="32">
        <f t="shared" si="3"/>
        <v>2220</v>
      </c>
      <c r="Q6" s="32">
        <f t="shared" si="3"/>
        <v>52577</v>
      </c>
      <c r="R6" s="32">
        <f t="shared" si="3"/>
        <v>92.13</v>
      </c>
      <c r="S6" s="32">
        <f t="shared" si="3"/>
        <v>570.67999999999995</v>
      </c>
      <c r="T6" s="32">
        <f t="shared" si="3"/>
        <v>49545</v>
      </c>
      <c r="U6" s="32">
        <f t="shared" si="3"/>
        <v>45.91</v>
      </c>
      <c r="V6" s="32">
        <f t="shared" si="3"/>
        <v>1079.18</v>
      </c>
      <c r="W6" s="33">
        <f>IF(W7="",NA(),W7)</f>
        <v>105.57</v>
      </c>
      <c r="X6" s="33">
        <f t="shared" ref="X6:AF6" si="4">IF(X7="",NA(),X7)</f>
        <v>111.42</v>
      </c>
      <c r="Y6" s="33">
        <f t="shared" si="4"/>
        <v>106.84</v>
      </c>
      <c r="Z6" s="33">
        <f t="shared" si="4"/>
        <v>108.74</v>
      </c>
      <c r="AA6" s="33">
        <f t="shared" si="4"/>
        <v>111.65</v>
      </c>
      <c r="AB6" s="33">
        <f t="shared" si="4"/>
        <v>107.68</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6.33</v>
      </c>
      <c r="AO6" s="33">
        <f t="shared" si="5"/>
        <v>7.76</v>
      </c>
      <c r="AP6" s="33">
        <f t="shared" si="5"/>
        <v>3.77</v>
      </c>
      <c r="AQ6" s="33">
        <f t="shared" si="5"/>
        <v>3.62</v>
      </c>
      <c r="AR6" s="32" t="str">
        <f>IF(AR7="","",IF(AR7="-","【-】","【"&amp;SUBSTITUTE(TEXT(AR7,"#,##0.00"),"-","△")&amp;"】"))</f>
        <v>【0.87】</v>
      </c>
      <c r="AS6" s="33">
        <f>IF(AS7="",NA(),AS7)</f>
        <v>391.44</v>
      </c>
      <c r="AT6" s="33">
        <f t="shared" ref="AT6:BB6" si="6">IF(AT7="",NA(),AT7)</f>
        <v>353.39</v>
      </c>
      <c r="AU6" s="33">
        <f t="shared" si="6"/>
        <v>449.17</v>
      </c>
      <c r="AV6" s="33">
        <f t="shared" si="6"/>
        <v>184.31</v>
      </c>
      <c r="AW6" s="33">
        <f t="shared" si="6"/>
        <v>288.32</v>
      </c>
      <c r="AX6" s="33">
        <f t="shared" si="6"/>
        <v>695.41</v>
      </c>
      <c r="AY6" s="33">
        <f t="shared" si="6"/>
        <v>852.01</v>
      </c>
      <c r="AZ6" s="33">
        <f t="shared" si="6"/>
        <v>909.68</v>
      </c>
      <c r="BA6" s="33">
        <f t="shared" si="6"/>
        <v>382.09</v>
      </c>
      <c r="BB6" s="33">
        <f t="shared" si="6"/>
        <v>371.31</v>
      </c>
      <c r="BC6" s="32" t="str">
        <f>IF(BC7="","",IF(BC7="-","【-】","【"&amp;SUBSTITUTE(TEXT(BC7,"#,##0.00"),"-","△")&amp;"】"))</f>
        <v>【262.74】</v>
      </c>
      <c r="BD6" s="33">
        <f>IF(BD7="",NA(),BD7)</f>
        <v>593.84</v>
      </c>
      <c r="BE6" s="33">
        <f t="shared" ref="BE6:BM6" si="7">IF(BE7="",NA(),BE7)</f>
        <v>574.41</v>
      </c>
      <c r="BF6" s="33">
        <f t="shared" si="7"/>
        <v>570.86</v>
      </c>
      <c r="BG6" s="33">
        <f t="shared" si="7"/>
        <v>567.54</v>
      </c>
      <c r="BH6" s="33">
        <f t="shared" si="7"/>
        <v>554.61</v>
      </c>
      <c r="BI6" s="33">
        <f t="shared" si="7"/>
        <v>343.45</v>
      </c>
      <c r="BJ6" s="33">
        <f t="shared" si="7"/>
        <v>391.4</v>
      </c>
      <c r="BK6" s="33">
        <f t="shared" si="7"/>
        <v>382.65</v>
      </c>
      <c r="BL6" s="33">
        <f t="shared" si="7"/>
        <v>385.06</v>
      </c>
      <c r="BM6" s="33">
        <f t="shared" si="7"/>
        <v>373.09</v>
      </c>
      <c r="BN6" s="32" t="str">
        <f>IF(BN7="","",IF(BN7="-","【-】","【"&amp;SUBSTITUTE(TEXT(BN7,"#,##0.00"),"-","△")&amp;"】"))</f>
        <v>【276.38】</v>
      </c>
      <c r="BO6" s="33">
        <f>IF(BO7="",NA(),BO7)</f>
        <v>98.67</v>
      </c>
      <c r="BP6" s="33">
        <f t="shared" ref="BP6:BX6" si="8">IF(BP7="",NA(),BP7)</f>
        <v>102.94</v>
      </c>
      <c r="BQ6" s="33">
        <f t="shared" si="8"/>
        <v>100.96</v>
      </c>
      <c r="BR6" s="33">
        <f t="shared" si="8"/>
        <v>102.44</v>
      </c>
      <c r="BS6" s="33">
        <f t="shared" si="8"/>
        <v>105.08</v>
      </c>
      <c r="BT6" s="33">
        <f t="shared" si="8"/>
        <v>99.61</v>
      </c>
      <c r="BU6" s="33">
        <f t="shared" si="8"/>
        <v>95.91</v>
      </c>
      <c r="BV6" s="33">
        <f t="shared" si="8"/>
        <v>96.1</v>
      </c>
      <c r="BW6" s="33">
        <f t="shared" si="8"/>
        <v>99.07</v>
      </c>
      <c r="BX6" s="33">
        <f t="shared" si="8"/>
        <v>99.99</v>
      </c>
      <c r="BY6" s="32" t="str">
        <f>IF(BY7="","",IF(BY7="-","【-】","【"&amp;SUBSTITUTE(TEXT(BY7,"#,##0.00"),"-","△")&amp;"】"))</f>
        <v>【104.99】</v>
      </c>
      <c r="BZ6" s="33">
        <f>IF(BZ7="",NA(),BZ7)</f>
        <v>119.94</v>
      </c>
      <c r="CA6" s="33">
        <f t="shared" ref="CA6:CI6" si="9">IF(CA7="",NA(),CA7)</f>
        <v>118.35</v>
      </c>
      <c r="CB6" s="33">
        <f t="shared" si="9"/>
        <v>120.86</v>
      </c>
      <c r="CC6" s="33">
        <f t="shared" si="9"/>
        <v>119.38</v>
      </c>
      <c r="CD6" s="33">
        <f t="shared" si="9"/>
        <v>116.45</v>
      </c>
      <c r="CE6" s="33">
        <f t="shared" si="9"/>
        <v>169.59</v>
      </c>
      <c r="CF6" s="33">
        <f t="shared" si="9"/>
        <v>179.29</v>
      </c>
      <c r="CG6" s="33">
        <f t="shared" si="9"/>
        <v>178.39</v>
      </c>
      <c r="CH6" s="33">
        <f t="shared" si="9"/>
        <v>173.03</v>
      </c>
      <c r="CI6" s="33">
        <f t="shared" si="9"/>
        <v>171.15</v>
      </c>
      <c r="CJ6" s="32" t="str">
        <f>IF(CJ7="","",IF(CJ7="-","【-】","【"&amp;SUBSTITUTE(TEXT(CJ7,"#,##0.00"),"-","△")&amp;"】"))</f>
        <v>【163.72】</v>
      </c>
      <c r="CK6" s="33">
        <f>IF(CK7="",NA(),CK7)</f>
        <v>57.36</v>
      </c>
      <c r="CL6" s="33">
        <f t="shared" ref="CL6:CT6" si="10">IF(CL7="",NA(),CL7)</f>
        <v>56.26</v>
      </c>
      <c r="CM6" s="33">
        <f t="shared" si="10"/>
        <v>54.99</v>
      </c>
      <c r="CN6" s="33">
        <f t="shared" si="10"/>
        <v>54.02</v>
      </c>
      <c r="CO6" s="33">
        <f t="shared" si="10"/>
        <v>53.96</v>
      </c>
      <c r="CP6" s="33">
        <f t="shared" si="10"/>
        <v>60.04</v>
      </c>
      <c r="CQ6" s="33">
        <f t="shared" si="10"/>
        <v>59.09</v>
      </c>
      <c r="CR6" s="33">
        <f t="shared" si="10"/>
        <v>59.23</v>
      </c>
      <c r="CS6" s="33">
        <f t="shared" si="10"/>
        <v>58.58</v>
      </c>
      <c r="CT6" s="33">
        <f t="shared" si="10"/>
        <v>58.53</v>
      </c>
      <c r="CU6" s="32" t="str">
        <f>IF(CU7="","",IF(CU7="-","【-】","【"&amp;SUBSTITUTE(TEXT(CU7,"#,##0.00"),"-","△")&amp;"】"))</f>
        <v>【59.76】</v>
      </c>
      <c r="CV6" s="33">
        <f>IF(CV7="",NA(),CV7)</f>
        <v>89.54</v>
      </c>
      <c r="CW6" s="33">
        <f t="shared" ref="CW6:DE6" si="11">IF(CW7="",NA(),CW7)</f>
        <v>89.55</v>
      </c>
      <c r="CX6" s="33">
        <f t="shared" si="11"/>
        <v>90.09</v>
      </c>
      <c r="CY6" s="33">
        <f t="shared" si="11"/>
        <v>90.1</v>
      </c>
      <c r="CZ6" s="33">
        <f t="shared" si="11"/>
        <v>90</v>
      </c>
      <c r="DA6" s="33">
        <f t="shared" si="11"/>
        <v>87.33</v>
      </c>
      <c r="DB6" s="33">
        <f t="shared" si="11"/>
        <v>85.4</v>
      </c>
      <c r="DC6" s="33">
        <f t="shared" si="11"/>
        <v>85.53</v>
      </c>
      <c r="DD6" s="33">
        <f t="shared" si="11"/>
        <v>85.23</v>
      </c>
      <c r="DE6" s="33">
        <f t="shared" si="11"/>
        <v>85.26</v>
      </c>
      <c r="DF6" s="32" t="str">
        <f>IF(DF7="","",IF(DF7="-","【-】","【"&amp;SUBSTITUTE(TEXT(DF7,"#,##0.00"),"-","△")&amp;"】"))</f>
        <v>【89.95】</v>
      </c>
      <c r="DG6" s="33">
        <f>IF(DG7="",NA(),DG7)</f>
        <v>31.43</v>
      </c>
      <c r="DH6" s="33">
        <f t="shared" ref="DH6:DP6" si="12">IF(DH7="",NA(),DH7)</f>
        <v>32.659999999999997</v>
      </c>
      <c r="DI6" s="33">
        <f t="shared" si="12"/>
        <v>34.24</v>
      </c>
      <c r="DJ6" s="33">
        <f t="shared" si="12"/>
        <v>38.21</v>
      </c>
      <c r="DK6" s="33">
        <f t="shared" si="12"/>
        <v>39.83</v>
      </c>
      <c r="DL6" s="33">
        <f t="shared" si="12"/>
        <v>37.71</v>
      </c>
      <c r="DM6" s="33">
        <f t="shared" si="12"/>
        <v>36.36</v>
      </c>
      <c r="DN6" s="33">
        <f t="shared" si="12"/>
        <v>37.340000000000003</v>
      </c>
      <c r="DO6" s="33">
        <f t="shared" si="12"/>
        <v>44.31</v>
      </c>
      <c r="DP6" s="33">
        <f t="shared" si="12"/>
        <v>45.75</v>
      </c>
      <c r="DQ6" s="32" t="str">
        <f>IF(DQ7="","",IF(DQ7="-","【-】","【"&amp;SUBSTITUTE(TEXT(DQ7,"#,##0.00"),"-","△")&amp;"】"))</f>
        <v>【47.18】</v>
      </c>
      <c r="DR6" s="33">
        <f>IF(DR7="",NA(),DR7)</f>
        <v>36.74</v>
      </c>
      <c r="DS6" s="33">
        <f t="shared" ref="DS6:EA6" si="13">IF(DS7="",NA(),DS7)</f>
        <v>34.72</v>
      </c>
      <c r="DT6" s="33">
        <f t="shared" si="13"/>
        <v>35.03</v>
      </c>
      <c r="DU6" s="33">
        <f t="shared" si="13"/>
        <v>36.08</v>
      </c>
      <c r="DV6" s="33">
        <f t="shared" si="13"/>
        <v>35.979999999999997</v>
      </c>
      <c r="DW6" s="33">
        <f t="shared" si="13"/>
        <v>7.67</v>
      </c>
      <c r="DX6" s="33">
        <f t="shared" si="13"/>
        <v>7.8</v>
      </c>
      <c r="DY6" s="33">
        <f t="shared" si="13"/>
        <v>8.39</v>
      </c>
      <c r="DZ6" s="33">
        <f t="shared" si="13"/>
        <v>10.09</v>
      </c>
      <c r="EA6" s="33">
        <f t="shared" si="13"/>
        <v>10.54</v>
      </c>
      <c r="EB6" s="32" t="str">
        <f>IF(EB7="","",IF(EB7="-","【-】","【"&amp;SUBSTITUTE(TEXT(EB7,"#,##0.00"),"-","△")&amp;"】"))</f>
        <v>【13.18】</v>
      </c>
      <c r="EC6" s="33">
        <f>IF(EC7="",NA(),EC7)</f>
        <v>1.96</v>
      </c>
      <c r="ED6" s="33">
        <f t="shared" ref="ED6:EL6" si="14">IF(ED7="",NA(),ED7)</f>
        <v>2.04</v>
      </c>
      <c r="EE6" s="33">
        <f t="shared" si="14"/>
        <v>1.81</v>
      </c>
      <c r="EF6" s="33">
        <f t="shared" si="14"/>
        <v>1.75</v>
      </c>
      <c r="EG6" s="33">
        <f t="shared" si="14"/>
        <v>1.91</v>
      </c>
      <c r="EH6" s="33">
        <f t="shared" si="14"/>
        <v>0.84</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352101</v>
      </c>
      <c r="D7" s="35">
        <v>46</v>
      </c>
      <c r="E7" s="35">
        <v>1</v>
      </c>
      <c r="F7" s="35">
        <v>0</v>
      </c>
      <c r="G7" s="35">
        <v>1</v>
      </c>
      <c r="H7" s="35" t="s">
        <v>93</v>
      </c>
      <c r="I7" s="35" t="s">
        <v>94</v>
      </c>
      <c r="J7" s="35" t="s">
        <v>95</v>
      </c>
      <c r="K7" s="35" t="s">
        <v>96</v>
      </c>
      <c r="L7" s="35" t="s">
        <v>97</v>
      </c>
      <c r="M7" s="36" t="s">
        <v>98</v>
      </c>
      <c r="N7" s="36">
        <v>38.94</v>
      </c>
      <c r="O7" s="36">
        <v>94.52</v>
      </c>
      <c r="P7" s="36">
        <v>2220</v>
      </c>
      <c r="Q7" s="36">
        <v>52577</v>
      </c>
      <c r="R7" s="36">
        <v>92.13</v>
      </c>
      <c r="S7" s="36">
        <v>570.67999999999995</v>
      </c>
      <c r="T7" s="36">
        <v>49545</v>
      </c>
      <c r="U7" s="36">
        <v>45.91</v>
      </c>
      <c r="V7" s="36">
        <v>1079.18</v>
      </c>
      <c r="W7" s="36">
        <v>105.57</v>
      </c>
      <c r="X7" s="36">
        <v>111.42</v>
      </c>
      <c r="Y7" s="36">
        <v>106.84</v>
      </c>
      <c r="Z7" s="36">
        <v>108.74</v>
      </c>
      <c r="AA7" s="36">
        <v>111.65</v>
      </c>
      <c r="AB7" s="36">
        <v>107.68</v>
      </c>
      <c r="AC7" s="36">
        <v>106.41</v>
      </c>
      <c r="AD7" s="36">
        <v>106.89</v>
      </c>
      <c r="AE7" s="36">
        <v>109.04</v>
      </c>
      <c r="AF7" s="36">
        <v>109.64</v>
      </c>
      <c r="AG7" s="36">
        <v>113.56</v>
      </c>
      <c r="AH7" s="36">
        <v>0</v>
      </c>
      <c r="AI7" s="36">
        <v>0</v>
      </c>
      <c r="AJ7" s="36">
        <v>0</v>
      </c>
      <c r="AK7" s="36">
        <v>0</v>
      </c>
      <c r="AL7" s="36">
        <v>0</v>
      </c>
      <c r="AM7" s="36">
        <v>4.67</v>
      </c>
      <c r="AN7" s="36">
        <v>6.33</v>
      </c>
      <c r="AO7" s="36">
        <v>7.76</v>
      </c>
      <c r="AP7" s="36">
        <v>3.77</v>
      </c>
      <c r="AQ7" s="36">
        <v>3.62</v>
      </c>
      <c r="AR7" s="36">
        <v>0.87</v>
      </c>
      <c r="AS7" s="36">
        <v>391.44</v>
      </c>
      <c r="AT7" s="36">
        <v>353.39</v>
      </c>
      <c r="AU7" s="36">
        <v>449.17</v>
      </c>
      <c r="AV7" s="36">
        <v>184.31</v>
      </c>
      <c r="AW7" s="36">
        <v>288.32</v>
      </c>
      <c r="AX7" s="36">
        <v>695.41</v>
      </c>
      <c r="AY7" s="36">
        <v>852.01</v>
      </c>
      <c r="AZ7" s="36">
        <v>909.68</v>
      </c>
      <c r="BA7" s="36">
        <v>382.09</v>
      </c>
      <c r="BB7" s="36">
        <v>371.31</v>
      </c>
      <c r="BC7" s="36">
        <v>262.74</v>
      </c>
      <c r="BD7" s="36">
        <v>593.84</v>
      </c>
      <c r="BE7" s="36">
        <v>574.41</v>
      </c>
      <c r="BF7" s="36">
        <v>570.86</v>
      </c>
      <c r="BG7" s="36">
        <v>567.54</v>
      </c>
      <c r="BH7" s="36">
        <v>554.61</v>
      </c>
      <c r="BI7" s="36">
        <v>343.45</v>
      </c>
      <c r="BJ7" s="36">
        <v>391.4</v>
      </c>
      <c r="BK7" s="36">
        <v>382.65</v>
      </c>
      <c r="BL7" s="36">
        <v>385.06</v>
      </c>
      <c r="BM7" s="36">
        <v>373.09</v>
      </c>
      <c r="BN7" s="36">
        <v>276.38</v>
      </c>
      <c r="BO7" s="36">
        <v>98.67</v>
      </c>
      <c r="BP7" s="36">
        <v>102.94</v>
      </c>
      <c r="BQ7" s="36">
        <v>100.96</v>
      </c>
      <c r="BR7" s="36">
        <v>102.44</v>
      </c>
      <c r="BS7" s="36">
        <v>105.08</v>
      </c>
      <c r="BT7" s="36">
        <v>99.61</v>
      </c>
      <c r="BU7" s="36">
        <v>95.91</v>
      </c>
      <c r="BV7" s="36">
        <v>96.1</v>
      </c>
      <c r="BW7" s="36">
        <v>99.07</v>
      </c>
      <c r="BX7" s="36">
        <v>99.99</v>
      </c>
      <c r="BY7" s="36">
        <v>104.99</v>
      </c>
      <c r="BZ7" s="36">
        <v>119.94</v>
      </c>
      <c r="CA7" s="36">
        <v>118.35</v>
      </c>
      <c r="CB7" s="36">
        <v>120.86</v>
      </c>
      <c r="CC7" s="36">
        <v>119.38</v>
      </c>
      <c r="CD7" s="36">
        <v>116.45</v>
      </c>
      <c r="CE7" s="36">
        <v>169.59</v>
      </c>
      <c r="CF7" s="36">
        <v>179.29</v>
      </c>
      <c r="CG7" s="36">
        <v>178.39</v>
      </c>
      <c r="CH7" s="36">
        <v>173.03</v>
      </c>
      <c r="CI7" s="36">
        <v>171.15</v>
      </c>
      <c r="CJ7" s="36">
        <v>163.72</v>
      </c>
      <c r="CK7" s="36">
        <v>57.36</v>
      </c>
      <c r="CL7" s="36">
        <v>56.26</v>
      </c>
      <c r="CM7" s="36">
        <v>54.99</v>
      </c>
      <c r="CN7" s="36">
        <v>54.02</v>
      </c>
      <c r="CO7" s="36">
        <v>53.96</v>
      </c>
      <c r="CP7" s="36">
        <v>60.04</v>
      </c>
      <c r="CQ7" s="36">
        <v>59.09</v>
      </c>
      <c r="CR7" s="36">
        <v>59.23</v>
      </c>
      <c r="CS7" s="36">
        <v>58.58</v>
      </c>
      <c r="CT7" s="36">
        <v>58.53</v>
      </c>
      <c r="CU7" s="36">
        <v>59.76</v>
      </c>
      <c r="CV7" s="36">
        <v>89.54</v>
      </c>
      <c r="CW7" s="36">
        <v>89.55</v>
      </c>
      <c r="CX7" s="36">
        <v>90.09</v>
      </c>
      <c r="CY7" s="36">
        <v>90.1</v>
      </c>
      <c r="CZ7" s="36">
        <v>90</v>
      </c>
      <c r="DA7" s="36">
        <v>87.33</v>
      </c>
      <c r="DB7" s="36">
        <v>85.4</v>
      </c>
      <c r="DC7" s="36">
        <v>85.53</v>
      </c>
      <c r="DD7" s="36">
        <v>85.23</v>
      </c>
      <c r="DE7" s="36">
        <v>85.26</v>
      </c>
      <c r="DF7" s="36">
        <v>89.95</v>
      </c>
      <c r="DG7" s="36">
        <v>31.43</v>
      </c>
      <c r="DH7" s="36">
        <v>32.659999999999997</v>
      </c>
      <c r="DI7" s="36">
        <v>34.24</v>
      </c>
      <c r="DJ7" s="36">
        <v>38.21</v>
      </c>
      <c r="DK7" s="36">
        <v>39.83</v>
      </c>
      <c r="DL7" s="36">
        <v>37.71</v>
      </c>
      <c r="DM7" s="36">
        <v>36.36</v>
      </c>
      <c r="DN7" s="36">
        <v>37.340000000000003</v>
      </c>
      <c r="DO7" s="36">
        <v>44.31</v>
      </c>
      <c r="DP7" s="36">
        <v>45.75</v>
      </c>
      <c r="DQ7" s="36">
        <v>47.18</v>
      </c>
      <c r="DR7" s="36">
        <v>36.74</v>
      </c>
      <c r="DS7" s="36">
        <v>34.72</v>
      </c>
      <c r="DT7" s="36">
        <v>35.03</v>
      </c>
      <c r="DU7" s="36">
        <v>36.08</v>
      </c>
      <c r="DV7" s="36">
        <v>35.979999999999997</v>
      </c>
      <c r="DW7" s="36">
        <v>7.67</v>
      </c>
      <c r="DX7" s="36">
        <v>7.8</v>
      </c>
      <c r="DY7" s="36">
        <v>8.39</v>
      </c>
      <c r="DZ7" s="36">
        <v>10.09</v>
      </c>
      <c r="EA7" s="36">
        <v>10.54</v>
      </c>
      <c r="EB7" s="36">
        <v>13.18</v>
      </c>
      <c r="EC7" s="36">
        <v>1.96</v>
      </c>
      <c r="ED7" s="36">
        <v>2.04</v>
      </c>
      <c r="EE7" s="36">
        <v>1.81</v>
      </c>
      <c r="EF7" s="36">
        <v>1.75</v>
      </c>
      <c r="EG7" s="36">
        <v>1.91</v>
      </c>
      <c r="EH7" s="36">
        <v>0.84</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SUIDOU-007</cp:lastModifiedBy>
  <dcterms:created xsi:type="dcterms:W3CDTF">2017-02-01T08:47:39Z</dcterms:created>
  <dcterms:modified xsi:type="dcterms:W3CDTF">2017-02-06T04:52:10Z</dcterms:modified>
  <cp:category/>
</cp:coreProperties>
</file>