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山本（溝部）\H28\06 決算統計（法適）\02 国照会\290120【重要】公営企業に係る「経営比較分析表」の分析等について\03 市町回答\01 法適・水道（46_010）\12 周南市 ○\"/>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<sst xmlns="http://schemas.openxmlformats.org/spreadsheetml/2006/main" count="217" uniqueCount="107">
  <si>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</si>
  <si>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</si>
  <si>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</si>
  <si>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</si>
  <si>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</si>
  <si>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</si>
  <si>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</si>
  <si>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</si>
  <si>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</si>
  <si>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</si>
  <si>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</si>
  <si>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</si>
  <si>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</si>
  <si>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</si>
  <si>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</si>
  <si>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</si>
  <si>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</si>
  <si>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</si>
  <si>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</si>
  <si>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</si>
  <si>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</si>
  <si>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</si>
  <si>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</si>
  <si>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</si>
  <si>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</si>
  <si>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</si>
  <si>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</si>
  <si>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</si>
  <si>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</si>
  <si>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</si>
  <si>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</si>
  <si>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</si>
  <si>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</si>
  <si>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</si>
  <si>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</si>
  <si>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</si>
  <si>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</si>
  <si>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</si>
  <si>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</si>
  <si>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</si>
  <si>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</si>
  <si>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</si>
  <si>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</si>
  <si>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</si>
  <si>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</si>
  <si>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</si>
  <si>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</si>
  <si>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</si>
  <si>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</si>
  <si>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</si>
  <si>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</si>
  <si>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</si>
  <si>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</si>
  <si>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</si>
  <si>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</si>
  <si>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</si>
  <si>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</si>
  <si>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</si>
  <si>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</si>
  <si>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</si>
  <si>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</si>
  <si>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</si>
  <si>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</si>
  <si>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</si>
  <si>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</si>
  <si>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</si>
  <si>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</si>
  <si>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</si>
  <si>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</si>
  <si>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</si>
  <si>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</si>
  <si>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</si>
  <si>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</si>
  <si>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</si>
  <si>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</si>
  <si>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</si>
  <si>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</si>
  <si>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</si>
  <si>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</si>
  <si>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</si>
  <si>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</si>
  <si>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</si>
  <si>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</si>
  <si>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</si>
  <si>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</si>
  <si>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</si>
  <si>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</si>
  <si>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</si>
  <si>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</si>
  <si>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</si>
  <si>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</si>
  <si>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</si>
  <si>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</si>
  <si>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周南市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</si>
  <si>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</si>
  <si>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</si>
  <si>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</si>
  <si>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</si>
  <si>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</si>
  <si>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</si>
  <si>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</si>
  <si>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</si>
  <si>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</si>
  <si>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</si>
  <si>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100％を上回っており、また、類似団体平均値よりも上回っており健全な経営状況である。
③流動比率
　100％を上回っており健全な経営状態である。類似団体平均値と比較すると下回っているが、200％を越えているため支払能力に問題はない。
④企業債残高対給水収益比率
　類似団体平均値と比較すると大幅に高い。本市水道事業は、合併等により複数の浄水場及び水源を有しているため、企業債残高が比較的多い。
⑤料金回収率
　100％を上回っており、また、類似団体平均値よりも上回っており経営に必要な経費を料金で賄われている。
⑥給水原価
　類似団体平均値と比較すると高い。本市水道事業は、合併等により複数の浄水場と水源を有し、維持管理費用等がかかるため給水原価が高くなる。
⑦施設利用率
　類似団体平均値と比較すると低い。本市水道事業は、配水量が、平成4年度をピークに大幅に減少し続けており、施設利用率が低くなっている。
⑧有収率
　類似団体平均値と比較する若干高い。平成26・27年度の北山配水管布設替（S24）により、有収率が増加した。</t>
    <rPh sb="1" eb="3">
      <t>ケイジョウ</t>
    </rPh>
    <rPh sb="3" eb="5">
      <t>シュウシ</t>
    </rPh>
    <rPh sb="5" eb="7">
      <t>ヒリツ</t>
    </rPh>
    <rPh sb="14" eb="16">
      <t>ウワマワ</t>
    </rPh>
    <rPh sb="40" eb="42">
      <t>ケンゼン</t>
    </rPh>
    <rPh sb="43" eb="45">
      <t>ケイエイ</t>
    </rPh>
    <rPh sb="45" eb="47">
      <t>ジョウキョウ</t>
    </rPh>
    <rPh sb="53" eb="55">
      <t>リュウドウ</t>
    </rPh>
    <rPh sb="55" eb="57">
      <t>ヒリツ</t>
    </rPh>
    <rPh sb="64" eb="66">
      <t>ウワマワ</t>
    </rPh>
    <rPh sb="70" eb="72">
      <t>ケンゼン</t>
    </rPh>
    <rPh sb="73" eb="75">
      <t>ケイエイ</t>
    </rPh>
    <rPh sb="75" eb="77">
      <t>ジョウタイ</t>
    </rPh>
    <rPh sb="81" eb="83">
      <t>ルイジ</t>
    </rPh>
    <rPh sb="83" eb="85">
      <t>ダンタイ</t>
    </rPh>
    <rPh sb="85" eb="87">
      <t>ヘイキン</t>
    </rPh>
    <rPh sb="87" eb="88">
      <t>チ</t>
    </rPh>
    <rPh sb="89" eb="91">
      <t>ヒカク</t>
    </rPh>
    <rPh sb="94" eb="96">
      <t>シタマワ</t>
    </rPh>
    <rPh sb="107" eb="108">
      <t>コ</t>
    </rPh>
    <rPh sb="114" eb="116">
      <t>シハライ</t>
    </rPh>
    <rPh sb="116" eb="118">
      <t>ノウリョク</t>
    </rPh>
    <rPh sb="119" eb="121">
      <t>モンダイ</t>
    </rPh>
    <rPh sb="127" eb="129">
      <t>キギョウ</t>
    </rPh>
    <rPh sb="129" eb="130">
      <t>サイ</t>
    </rPh>
    <rPh sb="130" eb="132">
      <t>ザンダカ</t>
    </rPh>
    <rPh sb="132" eb="133">
      <t>タイ</t>
    </rPh>
    <rPh sb="133" eb="135">
      <t>キュウスイ</t>
    </rPh>
    <rPh sb="135" eb="137">
      <t>シュウエキ</t>
    </rPh>
    <rPh sb="137" eb="139">
      <t>ヒリツ</t>
    </rPh>
    <rPh sb="149" eb="151">
      <t>ヒカク</t>
    </rPh>
    <rPh sb="154" eb="156">
      <t>オオハバ</t>
    </rPh>
    <rPh sb="157" eb="158">
      <t>タカ</t>
    </rPh>
    <rPh sb="170" eb="171">
      <t>ナド</t>
    </rPh>
    <rPh sb="207" eb="209">
      <t>リョウキン</t>
    </rPh>
    <rPh sb="209" eb="211">
      <t>カイシュウ</t>
    </rPh>
    <rPh sb="211" eb="212">
      <t>リツ</t>
    </rPh>
    <rPh sb="245" eb="247">
      <t>ケイエイ</t>
    </rPh>
    <rPh sb="248" eb="250">
      <t>ヒツヨウ</t>
    </rPh>
    <rPh sb="251" eb="253">
      <t>ケイヒ</t>
    </rPh>
    <rPh sb="254" eb="256">
      <t>リョウキン</t>
    </rPh>
    <rPh sb="257" eb="258">
      <t>マカナ</t>
    </rPh>
    <rPh sb="266" eb="268">
      <t>キュウスイ</t>
    </rPh>
    <rPh sb="268" eb="270">
      <t>ゲンカ</t>
    </rPh>
    <rPh sb="272" eb="274">
      <t>ルイジ</t>
    </rPh>
    <rPh sb="274" eb="276">
      <t>ダンタイ</t>
    </rPh>
    <rPh sb="276" eb="279">
      <t>ヘイキンチ</t>
    </rPh>
    <rPh sb="280" eb="282">
      <t>ヒカク</t>
    </rPh>
    <rPh sb="285" eb="286">
      <t>タカ</t>
    </rPh>
    <rPh sb="436" eb="438">
      <t>ヘイセイ</t>
    </rPh>
    <rPh sb="443" eb="445">
      <t>ネンド</t>
    </rPh>
    <rPh sb="446" eb="448">
      <t>キタヤマ</t>
    </rPh>
    <rPh sb="448" eb="451">
      <t>ハイスイカン</t>
    </rPh>
    <rPh sb="451" eb="453">
      <t>フセツ</t>
    </rPh>
    <rPh sb="453" eb="454">
      <t>カ</t>
    </rPh>
    <rPh sb="463" eb="465">
      <t>ユウシュウ</t>
    </rPh>
    <rPh sb="465" eb="466">
      <t>リツ</t>
    </rPh>
    <rPh sb="467" eb="469">
      <t>ゾウカ</t>
    </rPh>
    <phoneticPr fontId="4"/>
  </si>
  <si>
    <t>現状における経営状況は、比較的良好である。しかしながら、類似団体平均値と比較すると、次の3点において課題があり、対策を進めている。
・企業債残高の削減
　平成22年度末残高133億円から成27年度末残高106億円となっており、計画的に企業債の削減を図っている。
・施設利用率の向上
　合併により、4か所の主要な浄水場を有しているが、平成30年度に1か所を統合し、3か所の浄水場とする見込みである。
・老朽化対策
　耐震化事業を大幅に進めているが、管路経年化率は上昇しており、間に合っていないため、重要箇所の更新を中心に進めている。</t>
    <rPh sb="0" eb="2">
      <t>ゲンジョウ</t>
    </rPh>
    <rPh sb="6" eb="8">
      <t>ケイエイ</t>
    </rPh>
    <rPh sb="8" eb="10">
      <t>ジョウキョウ</t>
    </rPh>
    <rPh sb="12" eb="14">
      <t>ヒカク</t>
    </rPh>
    <rPh sb="14" eb="15">
      <t>テキ</t>
    </rPh>
    <rPh sb="15" eb="17">
      <t>リョウコウ</t>
    </rPh>
    <rPh sb="28" eb="30">
      <t>ルイジ</t>
    </rPh>
    <rPh sb="30" eb="32">
      <t>ダンタイ</t>
    </rPh>
    <rPh sb="32" eb="35">
      <t>ヘイキンチ</t>
    </rPh>
    <rPh sb="36" eb="38">
      <t>ヒカク</t>
    </rPh>
    <rPh sb="42" eb="43">
      <t>ツギ</t>
    </rPh>
    <rPh sb="45" eb="46">
      <t>テン</t>
    </rPh>
    <rPh sb="50" eb="52">
      <t>カダイ</t>
    </rPh>
    <rPh sb="56" eb="58">
      <t>タイサク</t>
    </rPh>
    <rPh sb="59" eb="60">
      <t>スス</t>
    </rPh>
    <rPh sb="67" eb="69">
      <t>キギョウ</t>
    </rPh>
    <rPh sb="69" eb="70">
      <t>サイ</t>
    </rPh>
    <rPh sb="70" eb="72">
      <t>ザンダカ</t>
    </rPh>
    <rPh sb="73" eb="75">
      <t>サクゲン</t>
    </rPh>
    <rPh sb="77" eb="79">
      <t>ヘイセイ</t>
    </rPh>
    <rPh sb="81" eb="83">
      <t>ネンド</t>
    </rPh>
    <rPh sb="83" eb="84">
      <t>マツ</t>
    </rPh>
    <rPh sb="84" eb="86">
      <t>ザンダカ</t>
    </rPh>
    <rPh sb="89" eb="91">
      <t>オクエン</t>
    </rPh>
    <rPh sb="96" eb="98">
      <t>ネンド</t>
    </rPh>
    <rPh sb="98" eb="99">
      <t>マツ</t>
    </rPh>
    <rPh sb="99" eb="101">
      <t>ザンダカ</t>
    </rPh>
    <rPh sb="104" eb="106">
      <t>オクエン</t>
    </rPh>
    <rPh sb="113" eb="116">
      <t>ケイカクテキ</t>
    </rPh>
    <rPh sb="117" eb="119">
      <t>キギョウ</t>
    </rPh>
    <rPh sb="119" eb="120">
      <t>サイ</t>
    </rPh>
    <rPh sb="121" eb="123">
      <t>サクゲン</t>
    </rPh>
    <rPh sb="124" eb="125">
      <t>ハカ</t>
    </rPh>
    <rPh sb="132" eb="134">
      <t>シセツ</t>
    </rPh>
    <rPh sb="134" eb="137">
      <t>リヨウリツ</t>
    </rPh>
    <rPh sb="138" eb="140">
      <t>コウジョウ</t>
    </rPh>
    <rPh sb="142" eb="144">
      <t>ガッペイ</t>
    </rPh>
    <rPh sb="150" eb="151">
      <t>ショ</t>
    </rPh>
    <rPh sb="152" eb="154">
      <t>シュヨウ</t>
    </rPh>
    <rPh sb="155" eb="157">
      <t>ジョウスイ</t>
    </rPh>
    <rPh sb="157" eb="158">
      <t>バ</t>
    </rPh>
    <rPh sb="159" eb="160">
      <t>ユウ</t>
    </rPh>
    <rPh sb="166" eb="168">
      <t>ヘイセイ</t>
    </rPh>
    <rPh sb="170" eb="171">
      <t>ネン</t>
    </rPh>
    <rPh sb="171" eb="172">
      <t>ド</t>
    </rPh>
    <rPh sb="175" eb="176">
      <t>ショ</t>
    </rPh>
    <rPh sb="177" eb="179">
      <t>トウゴウ</t>
    </rPh>
    <rPh sb="183" eb="184">
      <t>ショ</t>
    </rPh>
    <rPh sb="185" eb="187">
      <t>ジョウスイ</t>
    </rPh>
    <rPh sb="187" eb="188">
      <t>バ</t>
    </rPh>
    <rPh sb="191" eb="193">
      <t>ミコ</t>
    </rPh>
    <rPh sb="200" eb="203">
      <t>ロウキュウカ</t>
    </rPh>
    <rPh sb="203" eb="205">
      <t>タイサク</t>
    </rPh>
    <rPh sb="207" eb="210">
      <t>タイシンカ</t>
    </rPh>
    <rPh sb="210" eb="212">
      <t>ジギョウ</t>
    </rPh>
    <rPh sb="213" eb="215">
      <t>オオハバ</t>
    </rPh>
    <rPh sb="216" eb="217">
      <t>スス</t>
    </rPh>
    <rPh sb="223" eb="225">
      <t>カンロ</t>
    </rPh>
    <rPh sb="225" eb="228">
      <t>ケイネンカ</t>
    </rPh>
    <rPh sb="228" eb="229">
      <t>リツ</t>
    </rPh>
    <rPh sb="230" eb="232">
      <t>ジョウショウ</t>
    </rPh>
    <rPh sb="237" eb="238">
      <t>マ</t>
    </rPh>
    <rPh sb="239" eb="240">
      <t>ア</t>
    </rPh>
    <rPh sb="248" eb="250">
      <t>ジュウヨウ</t>
    </rPh>
    <rPh sb="250" eb="252">
      <t>カショ</t>
    </rPh>
    <rPh sb="253" eb="255">
      <t>コウシン</t>
    </rPh>
    <rPh sb="256" eb="258">
      <t>チュウシン</t>
    </rPh>
    <rPh sb="259" eb="260">
      <t>スス</t>
    </rPh>
    <phoneticPr fontId="4"/>
  </si>
  <si>
    <t>①有形固定資産減価償却率
　類似団体平均値と比較すると高い。本市水道事業は、創設が早く、施設が古いため、有形固定資産減価償却率が高い傾向にある。
②管路経年化率
　類似団体平均値と比較すると高い。本市水道事業は、創設が早く、老朽管が多いため、管路経年化率が高い傾向にある。
③管路更新率
　類似団体平均値と比較すると高い。本市水道事業は、管路経年化率が高いため、耐震化を含め、老朽管更新工事を進めている。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ヒカク</t>
    </rPh>
    <rPh sb="27" eb="28">
      <t>タカ</t>
    </rPh>
    <rPh sb="30" eb="31">
      <t>ホン</t>
    </rPh>
    <rPh sb="31" eb="32">
      <t>シ</t>
    </rPh>
    <rPh sb="32" eb="34">
      <t>スイドウ</t>
    </rPh>
    <rPh sb="34" eb="36">
      <t>ジギョウ</t>
    </rPh>
    <rPh sb="38" eb="40">
      <t>ソウセツ</t>
    </rPh>
    <rPh sb="41" eb="42">
      <t>ハヤ</t>
    </rPh>
    <rPh sb="44" eb="46">
      <t>シセツ</t>
    </rPh>
    <rPh sb="47" eb="48">
      <t>フル</t>
    </rPh>
    <rPh sb="52" eb="54">
      <t>ユウケイ</t>
    </rPh>
    <rPh sb="54" eb="56">
      <t>コテイ</t>
    </rPh>
    <rPh sb="56" eb="58">
      <t>シサン</t>
    </rPh>
    <rPh sb="58" eb="60">
      <t>ゲンカ</t>
    </rPh>
    <rPh sb="60" eb="62">
      <t>ショウキャク</t>
    </rPh>
    <rPh sb="62" eb="63">
      <t>リツ</t>
    </rPh>
    <rPh sb="64" eb="65">
      <t>タカ</t>
    </rPh>
    <rPh sb="66" eb="68">
      <t>ケイコウ</t>
    </rPh>
    <rPh sb="74" eb="76">
      <t>カンロ</t>
    </rPh>
    <rPh sb="76" eb="79">
      <t>ケイネンカ</t>
    </rPh>
    <rPh sb="79" eb="80">
      <t>リツ</t>
    </rPh>
    <rPh sb="95" eb="96">
      <t>タカ</t>
    </rPh>
    <rPh sb="109" eb="110">
      <t>ハヤ</t>
    </rPh>
    <rPh sb="138" eb="140">
      <t>カンロ</t>
    </rPh>
    <rPh sb="140" eb="142">
      <t>コウシン</t>
    </rPh>
    <rPh sb="142" eb="143">
      <t>リツマカナキュウスイゲンカルイジダンタイヘイキンチヒカクタカヘイセイネンドキタヤマハイスイカンフセツカユウシュウリツゾウカ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</si>
</sst>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1.4</c:v>
                </c:pt>
                <c:pt idx="1">
                  <c:v>1.36</c:v>
                </c:pt>
                <c:pt idx="2">
                  <c:v>1.63</c:v>
                </c:pt>
                <c:pt idx="3">
                  <c:v>1.35</c:v>
                </c:pt>
                <c:pt idx="4">
                  <c:v>1.27</c:v>
                </c:pt>
              </c:numCache>
            </c:numRef>
          </c:val>
          <c:extLst xmlns:c16r2="http://schemas.microsoft.com/office/drawing/2015/06/chart">
            <c:ext xmlns:c16="http://schemas.microsoft.com/office/drawing/2014/chart" uri="{C3380CC4-5D6E-409C-BE32-E72D297353CC}">
              <c16:uniqueId val="{00000000-0A03-4A7D-8036-54B0C1B54B19}"/>
            </c:ext>
          </c:extLst>
        </c:ser>
        <c:dLbls>
          <c:showLegendKey val="0"/>
          <c:showVal val="0"/>
          <c:showCatName val="0"/>
          <c:showSerName val="0"/>
          <c:showPercent val="0"/>
          <c:showBubbleSize val="0"/>
        </c:dLbls>
        <c:gapWidth val="150"/>
        <c:axId val="102854464"/>
        <c:axId val="14433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extLst xmlns:c16r2="http://schemas.microsoft.com/office/drawing/2015/06/chart">
            <c:ext xmlns:c16="http://schemas.microsoft.com/office/drawing/2014/chart" uri="{C3380CC4-5D6E-409C-BE32-E72D297353CC}">
              <c16:uniqueId val="{00000001-0A03-4A7D-8036-54B0C1B54B19}"/>
            </c:ext>
          </c:extLst>
        </c:ser>
        <c:dLbls>
          <c:showLegendKey val="0"/>
          <c:showVal val="0"/>
          <c:showCatName val="0"/>
          <c:showSerName val="0"/>
          <c:showPercent val="0"/>
          <c:showBubbleSize val="0"/>
        </c:dLbls>
        <c:marker val="1"/>
        <c:smooth val="0"/>
        <c:axId val="102854464"/>
        <c:axId val="144339936"/>
      </c:lineChart>
      <c:dateAx>
        <c:axId val="102854464"/>
        <c:scaling>
          <c:orientation val="minMax"/>
        </c:scaling>
        <c:delete val="1"/>
        <c:axPos val="b"/>
        <c:numFmt formatCode="ge" sourceLinked="1"/>
        <c:majorTickMark val="none"/>
        <c:minorTickMark val="none"/>
        <c:tickLblPos val="none"/>
        <c:crossAx val="144339936"/>
        <c:crosses val="autoZero"/>
        <c:auto val="1"/>
        <c:lblOffset val="100"/>
        <c:baseTimeUnit val="years"/>
      </c:dateAx>
      <c:valAx>
        <c:axId val="14433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51.46</c:v>
                </c:pt>
                <c:pt idx="1">
                  <c:v>51.34</c:v>
                </c:pt>
                <c:pt idx="2">
                  <c:v>50.31</c:v>
                </c:pt>
                <c:pt idx="3">
                  <c:v>48.57</c:v>
                </c:pt>
                <c:pt idx="4">
                  <c:v>47.9</c:v>
                </c:pt>
              </c:numCache>
            </c:numRef>
          </c:val>
          <c:extLst xmlns:c16r2="http://schemas.microsoft.com/office/drawing/2015/06/chart">
            <c:ext xmlns:c16="http://schemas.microsoft.com/office/drawing/2014/chart" uri="{C3380CC4-5D6E-409C-BE32-E72D297353CC}">
              <c16:uniqueId val="{00000000-197A-4B26-9C89-4222E79B054C}"/>
            </c:ext>
          </c:extLst>
        </c:ser>
        <c:dLbls>
          <c:showLegendKey val="0"/>
          <c:showVal val="0"/>
          <c:showCatName val="0"/>
          <c:showSerName val="0"/>
          <c:showPercent val="0"/>
          <c:showBubbleSize val="0"/>
        </c:dLbls>
        <c:gapWidth val="150"/>
        <c:axId val="197244888"/>
        <c:axId val="1972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extLst xmlns:c16r2="http://schemas.microsoft.com/office/drawing/2015/06/chart">
            <c:ext xmlns:c16="http://schemas.microsoft.com/office/drawing/2014/chart" uri="{C3380CC4-5D6E-409C-BE32-E72D297353CC}">
              <c16:uniqueId val="{00000001-197A-4B26-9C89-4222E79B054C}"/>
            </c:ext>
          </c:extLst>
        </c:ser>
        <c:dLbls>
          <c:showLegendKey val="0"/>
          <c:showVal val="0"/>
          <c:showCatName val="0"/>
          <c:showSerName val="0"/>
          <c:showPercent val="0"/>
          <c:showBubbleSize val="0"/>
        </c:dLbls>
        <c:marker val="1"/>
        <c:smooth val="0"/>
        <c:axId val="197244888"/>
        <c:axId val="197245280"/>
      </c:lineChart>
      <c:dateAx>
        <c:axId val="197244888"/>
        <c:scaling>
          <c:orientation val="minMax"/>
        </c:scaling>
        <c:delete val="1"/>
        <c:axPos val="b"/>
        <c:numFmt formatCode="ge" sourceLinked="1"/>
        <c:majorTickMark val="none"/>
        <c:minorTickMark val="none"/>
        <c:tickLblPos val="none"/>
        <c:crossAx val="197245280"/>
        <c:crosses val="autoZero"/>
        <c:auto val="1"/>
        <c:lblOffset val="100"/>
        <c:baseTimeUnit val="years"/>
      </c:dateAx>
      <c:valAx>
        <c:axId val="1972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4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88.01</c:v>
                </c:pt>
                <c:pt idx="1">
                  <c:v>87.98</c:v>
                </c:pt>
                <c:pt idx="2">
                  <c:v>88.23</c:v>
                </c:pt>
                <c:pt idx="3">
                  <c:v>88.92</c:v>
                </c:pt>
                <c:pt idx="4">
                  <c:v>89.93</c:v>
                </c:pt>
              </c:numCache>
            </c:numRef>
          </c:val>
          <c:extLst xmlns:c16r2="http://schemas.microsoft.com/office/drawing/2015/06/chart">
            <c:ext xmlns:c16="http://schemas.microsoft.com/office/drawing/2014/chart" uri="{C3380CC4-5D6E-409C-BE32-E72D297353CC}">
              <c16:uniqueId val="{00000000-361F-40F0-8AC7-CE6E8D160C15}"/>
            </c:ext>
          </c:extLst>
        </c:ser>
        <c:dLbls>
          <c:showLegendKey val="0"/>
          <c:showVal val="0"/>
          <c:showCatName val="0"/>
          <c:showSerName val="0"/>
          <c:showPercent val="0"/>
          <c:showBubbleSize val="0"/>
        </c:dLbls>
        <c:gapWidth val="150"/>
        <c:axId val="197351808"/>
        <c:axId val="19735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extLst xmlns:c16r2="http://schemas.microsoft.com/office/drawing/2015/06/chart">
            <c:ext xmlns:c16="http://schemas.microsoft.com/office/drawing/2014/chart" uri="{C3380CC4-5D6E-409C-BE32-E72D297353CC}">
              <c16:uniqueId val="{00000001-361F-40F0-8AC7-CE6E8D160C15}"/>
            </c:ext>
          </c:extLst>
        </c:ser>
        <c:dLbls>
          <c:showLegendKey val="0"/>
          <c:showVal val="0"/>
          <c:showCatName val="0"/>
          <c:showSerName val="0"/>
          <c:showPercent val="0"/>
          <c:showBubbleSize val="0"/>
        </c:dLbls>
        <c:marker val="1"/>
        <c:smooth val="0"/>
        <c:axId val="197351808"/>
        <c:axId val="197352200"/>
      </c:lineChart>
      <c:dateAx>
        <c:axId val="197351808"/>
        <c:scaling>
          <c:orientation val="minMax"/>
        </c:scaling>
        <c:delete val="1"/>
        <c:axPos val="b"/>
        <c:numFmt formatCode="ge" sourceLinked="1"/>
        <c:majorTickMark val="none"/>
        <c:minorTickMark val="none"/>
        <c:tickLblPos val="none"/>
        <c:crossAx val="197352200"/>
        <c:crosses val="autoZero"/>
        <c:auto val="1"/>
        <c:lblOffset val="100"/>
        <c:baseTimeUnit val="years"/>
      </c:dateAx>
      <c:valAx>
        <c:axId val="19735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112.76</c:v>
                </c:pt>
                <c:pt idx="1">
                  <c:v>110.54</c:v>
                </c:pt>
                <c:pt idx="2">
                  <c:v>113.46</c:v>
                </c:pt>
                <c:pt idx="3">
                  <c:v>111.46</c:v>
                </c:pt>
                <c:pt idx="4">
                  <c:v>115.23</c:v>
                </c:pt>
              </c:numCache>
            </c:numRef>
          </c:val>
          <c:extLst xmlns:c16r2="http://schemas.microsoft.com/office/drawing/2015/06/chart">
            <c:ext xmlns:c16="http://schemas.microsoft.com/office/drawing/2014/chart" uri="{C3380CC4-5D6E-409C-BE32-E72D297353CC}">
              <c16:uniqueId val="{00000000-F6CE-4AC2-9530-CC08DDBA1902}"/>
            </c:ext>
          </c:extLst>
        </c:ser>
        <c:dLbls>
          <c:showLegendKey val="0"/>
          <c:showVal val="0"/>
          <c:showCatName val="0"/>
          <c:showSerName val="0"/>
          <c:showPercent val="0"/>
          <c:showBubbleSize val="0"/>
        </c:dLbls>
        <c:gapWidth val="150"/>
        <c:axId val="196754936"/>
        <c:axId val="19684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extLst xmlns:c16r2="http://schemas.microsoft.com/office/drawing/2015/06/chart">
            <c:ext xmlns:c16="http://schemas.microsoft.com/office/drawing/2014/chart" uri="{C3380CC4-5D6E-409C-BE32-E72D297353CC}">
              <c16:uniqueId val="{00000001-F6CE-4AC2-9530-CC08DDBA1902}"/>
            </c:ext>
          </c:extLst>
        </c:ser>
        <c:dLbls>
          <c:showLegendKey val="0"/>
          <c:showVal val="0"/>
          <c:showCatName val="0"/>
          <c:showSerName val="0"/>
          <c:showPercent val="0"/>
          <c:showBubbleSize val="0"/>
        </c:dLbls>
        <c:marker val="1"/>
        <c:smooth val="0"/>
        <c:axId val="196754936"/>
        <c:axId val="196849336"/>
      </c:lineChart>
      <c:dateAx>
        <c:axId val="196754936"/>
        <c:scaling>
          <c:orientation val="minMax"/>
        </c:scaling>
        <c:delete val="1"/>
        <c:axPos val="b"/>
        <c:numFmt formatCode="ge" sourceLinked="1"/>
        <c:majorTickMark val="none"/>
        <c:minorTickMark val="none"/>
        <c:tickLblPos val="none"/>
        <c:crossAx val="196849336"/>
        <c:crosses val="autoZero"/>
        <c:auto val="1"/>
        <c:lblOffset val="100"/>
        <c:baseTimeUnit val="years"/>
      </c:dateAx>
      <c:valAx>
        <c:axId val="196849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75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45.34</c:v>
                </c:pt>
                <c:pt idx="1">
                  <c:v>46.73</c:v>
                </c:pt>
                <c:pt idx="2">
                  <c:v>47.72</c:v>
                </c:pt>
                <c:pt idx="3">
                  <c:v>52.29</c:v>
                </c:pt>
                <c:pt idx="4">
                  <c:v>53.1</c:v>
                </c:pt>
              </c:numCache>
            </c:numRef>
          </c:val>
          <c:extLst xmlns:c16r2="http://schemas.microsoft.com/office/drawing/2015/06/chart">
            <c:ext xmlns:c16="http://schemas.microsoft.com/office/drawing/2014/chart" uri="{C3380CC4-5D6E-409C-BE32-E72D297353CC}">
              <c16:uniqueId val="{00000000-3702-4E27-B5E6-9AF53C9E1FEC}"/>
            </c:ext>
          </c:extLst>
        </c:ser>
        <c:dLbls>
          <c:showLegendKey val="0"/>
          <c:showVal val="0"/>
          <c:showCatName val="0"/>
          <c:showSerName val="0"/>
          <c:showPercent val="0"/>
          <c:showBubbleSize val="0"/>
        </c:dLbls>
        <c:gapWidth val="150"/>
        <c:axId val="196820040"/>
        <c:axId val="19689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extLst xmlns:c16r2="http://schemas.microsoft.com/office/drawing/2015/06/chart">
            <c:ext xmlns:c16="http://schemas.microsoft.com/office/drawing/2014/chart" uri="{C3380CC4-5D6E-409C-BE32-E72D297353CC}">
              <c16:uniqueId val="{00000001-3702-4E27-B5E6-9AF53C9E1FEC}"/>
            </c:ext>
          </c:extLst>
        </c:ser>
        <c:dLbls>
          <c:showLegendKey val="0"/>
          <c:showVal val="0"/>
          <c:showCatName val="0"/>
          <c:showSerName val="0"/>
          <c:showPercent val="0"/>
          <c:showBubbleSize val="0"/>
        </c:dLbls>
        <c:marker val="1"/>
        <c:smooth val="0"/>
        <c:axId val="196820040"/>
        <c:axId val="196892296"/>
      </c:lineChart>
      <c:dateAx>
        <c:axId val="196820040"/>
        <c:scaling>
          <c:orientation val="minMax"/>
        </c:scaling>
        <c:delete val="1"/>
        <c:axPos val="b"/>
        <c:numFmt formatCode="ge" sourceLinked="1"/>
        <c:majorTickMark val="none"/>
        <c:minorTickMark val="none"/>
        <c:tickLblPos val="none"/>
        <c:crossAx val="196892296"/>
        <c:crosses val="autoZero"/>
        <c:auto val="1"/>
        <c:lblOffset val="100"/>
        <c:baseTimeUnit val="years"/>
      </c:dateAx>
      <c:valAx>
        <c:axId val="19689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2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19.850000000000001</c:v>
                </c:pt>
                <c:pt idx="1">
                  <c:v>20.85</c:v>
                </c:pt>
                <c:pt idx="2">
                  <c:v>21.72</c:v>
                </c:pt>
                <c:pt idx="3">
                  <c:v>22.78</c:v>
                </c:pt>
                <c:pt idx="4">
                  <c:v>23.94</c:v>
                </c:pt>
              </c:numCache>
            </c:numRef>
          </c:val>
          <c:extLst xmlns:c16r2="http://schemas.microsoft.com/office/drawing/2015/06/chart">
            <c:ext xmlns:c16="http://schemas.microsoft.com/office/drawing/2014/chart" uri="{C3380CC4-5D6E-409C-BE32-E72D297353CC}">
              <c16:uniqueId val="{00000000-9E9A-4FF2-91EA-8E39EBFD739F}"/>
            </c:ext>
          </c:extLst>
        </c:ser>
        <c:dLbls>
          <c:showLegendKey val="0"/>
          <c:showVal val="0"/>
          <c:showCatName val="0"/>
          <c:showSerName val="0"/>
          <c:showPercent val="0"/>
          <c:showBubbleSize val="0"/>
        </c:dLbls>
        <c:gapWidth val="150"/>
        <c:axId val="196861976"/>
        <c:axId val="19686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extLst xmlns:c16r2="http://schemas.microsoft.com/office/drawing/2015/06/chart">
            <c:ext xmlns:c16="http://schemas.microsoft.com/office/drawing/2014/chart" uri="{C3380CC4-5D6E-409C-BE32-E72D297353CC}">
              <c16:uniqueId val="{00000001-9E9A-4FF2-91EA-8E39EBFD739F}"/>
            </c:ext>
          </c:extLst>
        </c:ser>
        <c:dLbls>
          <c:showLegendKey val="0"/>
          <c:showVal val="0"/>
          <c:showCatName val="0"/>
          <c:showSerName val="0"/>
          <c:showPercent val="0"/>
          <c:showBubbleSize val="0"/>
        </c:dLbls>
        <c:marker val="1"/>
        <c:smooth val="0"/>
        <c:axId val="196861976"/>
        <c:axId val="196860776"/>
      </c:lineChart>
      <c:dateAx>
        <c:axId val="196861976"/>
        <c:scaling>
          <c:orientation val="minMax"/>
        </c:scaling>
        <c:delete val="1"/>
        <c:axPos val="b"/>
        <c:numFmt formatCode="ge" sourceLinked="1"/>
        <c:majorTickMark val="none"/>
        <c:minorTickMark val="none"/>
        <c:tickLblPos val="none"/>
        <c:crossAx val="196860776"/>
        <c:crosses val="autoZero"/>
        <c:auto val="1"/>
        <c:lblOffset val="100"/>
        <c:baseTimeUnit val="years"/>
      </c:dateAx>
      <c:valAx>
        <c:axId val="19686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6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A4C-4F46-81CE-676674FC5D26}"/>
            </c:ext>
          </c:extLst>
        </c:ser>
        <c:dLbls>
          <c:showLegendKey val="0"/>
          <c:showVal val="0"/>
          <c:showCatName val="0"/>
          <c:showSerName val="0"/>
          <c:showPercent val="0"/>
          <c:showBubbleSize val="0"/>
        </c:dLbls>
        <c:gapWidth val="150"/>
        <c:axId val="143741152"/>
        <c:axId val="143741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extLst xmlns:c16r2="http://schemas.microsoft.com/office/drawing/2015/06/chart">
            <c:ext xmlns:c16="http://schemas.microsoft.com/office/drawing/2014/chart" uri="{C3380CC4-5D6E-409C-BE32-E72D297353CC}">
              <c16:uniqueId val="{00000001-1A4C-4F46-81CE-676674FC5D26}"/>
            </c:ext>
          </c:extLst>
        </c:ser>
        <c:dLbls>
          <c:showLegendKey val="0"/>
          <c:showVal val="0"/>
          <c:showCatName val="0"/>
          <c:showSerName val="0"/>
          <c:showPercent val="0"/>
          <c:showBubbleSize val="0"/>
        </c:dLbls>
        <c:marker val="1"/>
        <c:smooth val="0"/>
        <c:axId val="143741152"/>
        <c:axId val="143741544"/>
      </c:lineChart>
      <c:dateAx>
        <c:axId val="143741152"/>
        <c:scaling>
          <c:orientation val="minMax"/>
        </c:scaling>
        <c:delete val="1"/>
        <c:axPos val="b"/>
        <c:numFmt formatCode="ge" sourceLinked="1"/>
        <c:majorTickMark val="none"/>
        <c:minorTickMark val="none"/>
        <c:tickLblPos val="none"/>
        <c:crossAx val="143741544"/>
        <c:crosses val="autoZero"/>
        <c:auto val="1"/>
        <c:lblOffset val="100"/>
        <c:baseTimeUnit val="years"/>
      </c:dateAx>
      <c:valAx>
        <c:axId val="143741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7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767.99</c:v>
                </c:pt>
                <c:pt idx="1">
                  <c:v>1103.92</c:v>
                </c:pt>
                <c:pt idx="2">
                  <c:v>1217.7</c:v>
                </c:pt>
                <c:pt idx="3">
                  <c:v>229.21</c:v>
                </c:pt>
                <c:pt idx="4">
                  <c:v>242.37</c:v>
                </c:pt>
              </c:numCache>
            </c:numRef>
          </c:val>
          <c:extLst xmlns:c16r2="http://schemas.microsoft.com/office/drawing/2015/06/chart">
            <c:ext xmlns:c16="http://schemas.microsoft.com/office/drawing/2014/chart" uri="{C3380CC4-5D6E-409C-BE32-E72D297353CC}">
              <c16:uniqueId val="{00000000-6B01-4F07-B0E7-0B1C9EB3B03D}"/>
            </c:ext>
          </c:extLst>
        </c:ser>
        <c:dLbls>
          <c:showLegendKey val="0"/>
          <c:showVal val="0"/>
          <c:showCatName val="0"/>
          <c:showSerName val="0"/>
          <c:showPercent val="0"/>
          <c:showBubbleSize val="0"/>
        </c:dLbls>
        <c:gapWidth val="150"/>
        <c:axId val="197030176"/>
        <c:axId val="19703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extLst xmlns:c16r2="http://schemas.microsoft.com/office/drawing/2015/06/chart">
            <c:ext xmlns:c16="http://schemas.microsoft.com/office/drawing/2014/chart" uri="{C3380CC4-5D6E-409C-BE32-E72D297353CC}">
              <c16:uniqueId val="{00000001-6B01-4F07-B0E7-0B1C9EB3B03D}"/>
            </c:ext>
          </c:extLst>
        </c:ser>
        <c:dLbls>
          <c:showLegendKey val="0"/>
          <c:showVal val="0"/>
          <c:showCatName val="0"/>
          <c:showSerName val="0"/>
          <c:showPercent val="0"/>
          <c:showBubbleSize val="0"/>
        </c:dLbls>
        <c:marker val="1"/>
        <c:smooth val="0"/>
        <c:axId val="197030176"/>
        <c:axId val="197030568"/>
      </c:lineChart>
      <c:dateAx>
        <c:axId val="197030176"/>
        <c:scaling>
          <c:orientation val="minMax"/>
        </c:scaling>
        <c:delete val="1"/>
        <c:axPos val="b"/>
        <c:numFmt formatCode="ge" sourceLinked="1"/>
        <c:majorTickMark val="none"/>
        <c:minorTickMark val="none"/>
        <c:tickLblPos val="none"/>
        <c:crossAx val="197030568"/>
        <c:crosses val="autoZero"/>
        <c:auto val="1"/>
        <c:lblOffset val="100"/>
        <c:baseTimeUnit val="years"/>
      </c:dateAx>
      <c:valAx>
        <c:axId val="197030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0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458.49</c:v>
                </c:pt>
                <c:pt idx="1">
                  <c:v>463.29</c:v>
                </c:pt>
                <c:pt idx="2">
                  <c:v>462.37</c:v>
                </c:pt>
                <c:pt idx="3">
                  <c:v>455.29</c:v>
                </c:pt>
                <c:pt idx="4">
                  <c:v>430.31</c:v>
                </c:pt>
              </c:numCache>
            </c:numRef>
          </c:val>
          <c:extLst xmlns:c16r2="http://schemas.microsoft.com/office/drawing/2015/06/chart">
            <c:ext xmlns:c16="http://schemas.microsoft.com/office/drawing/2014/chart" uri="{C3380CC4-5D6E-409C-BE32-E72D297353CC}">
              <c16:uniqueId val="{00000000-B370-41A1-96BD-DBBEC344FEC1}"/>
            </c:ext>
          </c:extLst>
        </c:ser>
        <c:dLbls>
          <c:showLegendKey val="0"/>
          <c:showVal val="0"/>
          <c:showCatName val="0"/>
          <c:showSerName val="0"/>
          <c:showPercent val="0"/>
          <c:showBubbleSize val="0"/>
        </c:dLbls>
        <c:gapWidth val="150"/>
        <c:axId val="197031744"/>
        <c:axId val="19703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extLst xmlns:c16r2="http://schemas.microsoft.com/office/drawing/2015/06/chart">
            <c:ext xmlns:c16="http://schemas.microsoft.com/office/drawing/2014/chart" uri="{C3380CC4-5D6E-409C-BE32-E72D297353CC}">
              <c16:uniqueId val="{00000001-B370-41A1-96BD-DBBEC344FEC1}"/>
            </c:ext>
          </c:extLst>
        </c:ser>
        <c:dLbls>
          <c:showLegendKey val="0"/>
          <c:showVal val="0"/>
          <c:showCatName val="0"/>
          <c:showSerName val="0"/>
          <c:showPercent val="0"/>
          <c:showBubbleSize val="0"/>
        </c:dLbls>
        <c:marker val="1"/>
        <c:smooth val="0"/>
        <c:axId val="197031744"/>
        <c:axId val="197032136"/>
      </c:lineChart>
      <c:dateAx>
        <c:axId val="197031744"/>
        <c:scaling>
          <c:orientation val="minMax"/>
        </c:scaling>
        <c:delete val="1"/>
        <c:axPos val="b"/>
        <c:numFmt formatCode="ge" sourceLinked="1"/>
        <c:majorTickMark val="none"/>
        <c:minorTickMark val="none"/>
        <c:tickLblPos val="none"/>
        <c:crossAx val="197032136"/>
        <c:crosses val="autoZero"/>
        <c:auto val="1"/>
        <c:lblOffset val="100"/>
        <c:baseTimeUnit val="years"/>
      </c:dateAx>
      <c:valAx>
        <c:axId val="197032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03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104.51</c:v>
                </c:pt>
                <c:pt idx="1">
                  <c:v>101.36</c:v>
                </c:pt>
                <c:pt idx="2">
                  <c:v>102.74</c:v>
                </c:pt>
                <c:pt idx="3">
                  <c:v>102.62</c:v>
                </c:pt>
                <c:pt idx="4">
                  <c:v>107.63</c:v>
                </c:pt>
              </c:numCache>
            </c:numRef>
          </c:val>
          <c:extLst xmlns:c16r2="http://schemas.microsoft.com/office/drawing/2015/06/chart">
            <c:ext xmlns:c16="http://schemas.microsoft.com/office/drawing/2014/chart" uri="{C3380CC4-5D6E-409C-BE32-E72D297353CC}">
              <c16:uniqueId val="{00000000-F71C-4426-8D6A-0B9B14C083E4}"/>
            </c:ext>
          </c:extLst>
        </c:ser>
        <c:dLbls>
          <c:showLegendKey val="0"/>
          <c:showVal val="0"/>
          <c:showCatName val="0"/>
          <c:showSerName val="0"/>
          <c:showPercent val="0"/>
          <c:showBubbleSize val="0"/>
        </c:dLbls>
        <c:gapWidth val="150"/>
        <c:axId val="143739192"/>
        <c:axId val="1972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extLst xmlns:c16r2="http://schemas.microsoft.com/office/drawing/2015/06/chart">
            <c:ext xmlns:c16="http://schemas.microsoft.com/office/drawing/2014/chart" uri="{C3380CC4-5D6E-409C-BE32-E72D297353CC}">
              <c16:uniqueId val="{00000001-F71C-4426-8D6A-0B9B14C083E4}"/>
            </c:ext>
          </c:extLst>
        </c:ser>
        <c:dLbls>
          <c:showLegendKey val="0"/>
          <c:showVal val="0"/>
          <c:showCatName val="0"/>
          <c:showSerName val="0"/>
          <c:showPercent val="0"/>
          <c:showBubbleSize val="0"/>
        </c:dLbls>
        <c:marker val="1"/>
        <c:smooth val="0"/>
        <c:axId val="143739192"/>
        <c:axId val="197242144"/>
      </c:lineChart>
      <c:dateAx>
        <c:axId val="143739192"/>
        <c:scaling>
          <c:orientation val="minMax"/>
        </c:scaling>
        <c:delete val="1"/>
        <c:axPos val="b"/>
        <c:numFmt formatCode="ge" sourceLinked="1"/>
        <c:majorTickMark val="none"/>
        <c:minorTickMark val="none"/>
        <c:tickLblPos val="none"/>
        <c:crossAx val="197242144"/>
        <c:crosses val="autoZero"/>
        <c:auto val="1"/>
        <c:lblOffset val="100"/>
        <c:baseTimeUnit val="years"/>
      </c:dateAx>
      <c:valAx>
        <c:axId val="1972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3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175.22</c:v>
                </c:pt>
                <c:pt idx="1">
                  <c:v>172.99</c:v>
                </c:pt>
                <c:pt idx="2">
                  <c:v>168.57</c:v>
                </c:pt>
                <c:pt idx="3">
                  <c:v>167.43</c:v>
                </c:pt>
                <c:pt idx="4">
                  <c:v>159.05000000000001</c:v>
                </c:pt>
              </c:numCache>
            </c:numRef>
          </c:val>
          <c:extLst xmlns:c16r2="http://schemas.microsoft.com/office/drawing/2015/06/chart">
            <c:ext xmlns:c16="http://schemas.microsoft.com/office/drawing/2014/chart" uri="{C3380CC4-5D6E-409C-BE32-E72D297353CC}">
              <c16:uniqueId val="{00000000-4E36-45E7-BD1F-54DE738AD050}"/>
            </c:ext>
          </c:extLst>
        </c:ser>
        <c:dLbls>
          <c:showLegendKey val="0"/>
          <c:showVal val="0"/>
          <c:showCatName val="0"/>
          <c:showSerName val="0"/>
          <c:showPercent val="0"/>
          <c:showBubbleSize val="0"/>
        </c:dLbls>
        <c:gapWidth val="150"/>
        <c:axId val="197243320"/>
        <c:axId val="1972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extLst xmlns:c16r2="http://schemas.microsoft.com/office/drawing/2015/06/chart">
            <c:ext xmlns:c16="http://schemas.microsoft.com/office/drawing/2014/chart" uri="{C3380CC4-5D6E-409C-BE32-E72D297353CC}">
              <c16:uniqueId val="{00000001-4E36-45E7-BD1F-54DE738AD050}"/>
            </c:ext>
          </c:extLst>
        </c:ser>
        <c:dLbls>
          <c:showLegendKey val="0"/>
          <c:showVal val="0"/>
          <c:showCatName val="0"/>
          <c:showSerName val="0"/>
          <c:showPercent val="0"/>
          <c:showBubbleSize val="0"/>
        </c:dLbls>
        <c:marker val="1"/>
        <c:smooth val="0"/>
        <c:axId val="197243320"/>
        <c:axId val="197243712"/>
      </c:lineChart>
      <c:dateAx>
        <c:axId val="197243320"/>
        <c:scaling>
          <c:orientation val="minMax"/>
        </c:scaling>
        <c:delete val="1"/>
        <c:axPos val="b"/>
        <c:numFmt formatCode="ge" sourceLinked="1"/>
        <c:majorTickMark val="none"/>
        <c:minorTickMark val="none"/>
        <c:tickLblPos val="none"/>
        <c:crossAx val="197243712"/>
        <c:crosses val="autoZero"/>
        <c:auto val="1"/>
        <c:lblOffset val="100"/>
        <c:baseTimeUnit val="years"/>
      </c:dateAx>
      <c:valAx>
        <c:axId val="1972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4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Z22"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山口県　周南市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147482</v>
      </c>
      <c r="AJ8" s="56"/>
      <c r="AK8" s="56"/>
      <c r="AL8" s="56"/>
      <c r="AM8" s="56"/>
      <c r="AN8" s="56"/>
      <c r="AO8" s="56"/>
      <c r="AP8" s="57"/>
      <c r="AQ8" s="47">
        <f>データ!R6</f>
        <v>656.29</v>
      </c>
      <c r="AR8" s="47"/>
      <c r="AS8" s="47"/>
      <c r="AT8" s="47"/>
      <c r="AU8" s="47"/>
      <c r="AV8" s="47"/>
      <c r="AW8" s="47"/>
      <c r="AX8" s="47"/>
      <c r="AY8" s="47">
        <f>データ!S6</f>
        <v>224.72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59.21</v>
      </c>
      <c r="K10" s="47"/>
      <c r="L10" s="47"/>
      <c r="M10" s="47"/>
      <c r="N10" s="47"/>
      <c r="O10" s="47"/>
      <c r="P10" s="47"/>
      <c r="Q10" s="47"/>
      <c r="R10" s="47">
        <f>データ!O6</f>
        <v>81.61</v>
      </c>
      <c r="S10" s="47"/>
      <c r="T10" s="47"/>
      <c r="U10" s="47"/>
      <c r="V10" s="47"/>
      <c r="W10" s="47"/>
      <c r="X10" s="47"/>
      <c r="Y10" s="47"/>
      <c r="Z10" s="78">
        <f>データ!P6</f>
        <v>2840</v>
      </c>
      <c r="AA10" s="78"/>
      <c r="AB10" s="78"/>
      <c r="AC10" s="78"/>
      <c r="AD10" s="78"/>
      <c r="AE10" s="78"/>
      <c r="AF10" s="78"/>
      <c r="AG10" s="78"/>
      <c r="AH10" s="2"/>
      <c r="AI10" s="78">
        <f>データ!T6</f>
        <v>119974</v>
      </c>
      <c r="AJ10" s="78"/>
      <c r="AK10" s="78"/>
      <c r="AL10" s="78"/>
      <c r="AM10" s="78"/>
      <c r="AN10" s="78"/>
      <c r="AO10" s="78"/>
      <c r="AP10" s="78"/>
      <c r="AQ10" s="47">
        <f>データ!U6</f>
        <v>59.42</v>
      </c>
      <c r="AR10" s="47"/>
      <c r="AS10" s="47"/>
      <c r="AT10" s="47"/>
      <c r="AU10" s="47"/>
      <c r="AV10" s="47"/>
      <c r="AW10" s="47"/>
      <c r="AX10" s="47"/>
      <c r="AY10" s="47">
        <f>データ!V6</f>
        <v>2019.08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1" max="1" width="9" customWidth="1"/>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352152</v>
      </c>
      <c r="D6" s="31">
        <f t="shared" si="3"/>
        <v>46</v>
      </c>
      <c r="E6" s="31">
        <f t="shared" si="3"/>
        <v>1</v>
      </c>
      <c r="F6" s="31">
        <f t="shared" si="3"/>
        <v>0</v>
      </c>
      <c r="G6" s="31">
        <f t="shared" si="3"/>
        <v>1</v>
      </c>
      <c r="H6" s="31" t="str">
        <f t="shared" si="3"/>
        <v>山口県　周南市</v>
      </c>
      <c r="I6" s="31" t="str">
        <f t="shared" si="3"/>
        <v>法適用</v>
      </c>
      <c r="J6" s="31" t="str">
        <f t="shared" si="3"/>
        <v>水道事業</v>
      </c>
      <c r="K6" s="31" t="str">
        <f t="shared" si="3"/>
        <v>末端給水事業</v>
      </c>
      <c r="L6" s="31" t="str">
        <f t="shared" si="3"/>
        <v>A3</v>
      </c>
      <c r="M6" s="32" t="str">
        <f t="shared" si="3"/>
        <v>-</v>
      </c>
      <c r="N6" s="32">
        <f t="shared" si="3"/>
        <v>59.21</v>
      </c>
      <c r="O6" s="32">
        <f t="shared" si="3"/>
        <v>81.61</v>
      </c>
      <c r="P6" s="32">
        <f t="shared" si="3"/>
        <v>2840</v>
      </c>
      <c r="Q6" s="32">
        <f t="shared" si="3"/>
        <v>147482</v>
      </c>
      <c r="R6" s="32">
        <f t="shared" si="3"/>
        <v>656.29</v>
      </c>
      <c r="S6" s="32">
        <f t="shared" si="3"/>
        <v>224.72</v>
      </c>
      <c r="T6" s="32">
        <f t="shared" si="3"/>
        <v>119974</v>
      </c>
      <c r="U6" s="32">
        <f t="shared" si="3"/>
        <v>59.42</v>
      </c>
      <c r="V6" s="32">
        <f t="shared" si="3"/>
        <v>2019.08</v>
      </c>
      <c r="W6" s="33">
        <f>IF(W7="",NA(),W7)</f>
        <v>112.76</v>
      </c>
      <c r="X6" s="33">
        <f t="shared" ref="X6:AF6" si="4">IF(X7="",NA(),X7)</f>
        <v>110.54</v>
      </c>
      <c r="Y6" s="33">
        <f t="shared" si="4"/>
        <v>113.46</v>
      </c>
      <c r="Z6" s="33">
        <f t="shared" si="4"/>
        <v>111.46</v>
      </c>
      <c r="AA6" s="33">
        <f t="shared" si="4"/>
        <v>115.23</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767.99</v>
      </c>
      <c r="AT6" s="33">
        <f t="shared" ref="AT6:BB6" si="6">IF(AT7="",NA(),AT7)</f>
        <v>1103.92</v>
      </c>
      <c r="AU6" s="33">
        <f t="shared" si="6"/>
        <v>1217.7</v>
      </c>
      <c r="AV6" s="33">
        <f t="shared" si="6"/>
        <v>229.21</v>
      </c>
      <c r="AW6" s="33">
        <f t="shared" si="6"/>
        <v>242.37</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458.49</v>
      </c>
      <c r="BE6" s="33">
        <f t="shared" ref="BE6:BM6" si="7">IF(BE7="",NA(),BE7)</f>
        <v>463.29</v>
      </c>
      <c r="BF6" s="33">
        <f t="shared" si="7"/>
        <v>462.37</v>
      </c>
      <c r="BG6" s="33">
        <f t="shared" si="7"/>
        <v>455.29</v>
      </c>
      <c r="BH6" s="33">
        <f t="shared" si="7"/>
        <v>430.31</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104.51</v>
      </c>
      <c r="BP6" s="33">
        <f t="shared" ref="BP6:BX6" si="8">IF(BP7="",NA(),BP7)</f>
        <v>101.36</v>
      </c>
      <c r="BQ6" s="33">
        <f t="shared" si="8"/>
        <v>102.74</v>
      </c>
      <c r="BR6" s="33">
        <f t="shared" si="8"/>
        <v>102.62</v>
      </c>
      <c r="BS6" s="33">
        <f t="shared" si="8"/>
        <v>107.63</v>
      </c>
      <c r="BT6" s="33">
        <f t="shared" si="8"/>
        <v>100.16</v>
      </c>
      <c r="BU6" s="33">
        <f t="shared" si="8"/>
        <v>100.16</v>
      </c>
      <c r="BV6" s="33">
        <f t="shared" si="8"/>
        <v>100.07</v>
      </c>
      <c r="BW6" s="33">
        <f t="shared" si="8"/>
        <v>106.22</v>
      </c>
      <c r="BX6" s="33">
        <f t="shared" si="8"/>
        <v>106.69</v>
      </c>
      <c r="BY6" s="32" t="str">
        <f>IF(BY7="","",IF(BY7="-","【-】","【"&amp;SUBSTITUTE(TEXT(BY7,"#,##0.00"),"-","△")&amp;"】"))</f>
        <v>【104.99】</v>
      </c>
      <c r="BZ6" s="33">
        <f>IF(BZ7="",NA(),BZ7)</f>
        <v>175.22</v>
      </c>
      <c r="CA6" s="33">
        <f t="shared" ref="CA6:CI6" si="9">IF(CA7="",NA(),CA7)</f>
        <v>172.99</v>
      </c>
      <c r="CB6" s="33">
        <f t="shared" si="9"/>
        <v>168.57</v>
      </c>
      <c r="CC6" s="33">
        <f t="shared" si="9"/>
        <v>167.43</v>
      </c>
      <c r="CD6" s="33">
        <f t="shared" si="9"/>
        <v>159.05000000000001</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51.46</v>
      </c>
      <c r="CL6" s="33">
        <f t="shared" ref="CL6:CT6" si="10">IF(CL7="",NA(),CL7)</f>
        <v>51.34</v>
      </c>
      <c r="CM6" s="33">
        <f t="shared" si="10"/>
        <v>50.31</v>
      </c>
      <c r="CN6" s="33">
        <f t="shared" si="10"/>
        <v>48.57</v>
      </c>
      <c r="CO6" s="33">
        <f t="shared" si="10"/>
        <v>47.9</v>
      </c>
      <c r="CP6" s="33">
        <f t="shared" si="10"/>
        <v>62.81</v>
      </c>
      <c r="CQ6" s="33">
        <f t="shared" si="10"/>
        <v>62.5</v>
      </c>
      <c r="CR6" s="33">
        <f t="shared" si="10"/>
        <v>62.45</v>
      </c>
      <c r="CS6" s="33">
        <f t="shared" si="10"/>
        <v>62.12</v>
      </c>
      <c r="CT6" s="33">
        <f t="shared" si="10"/>
        <v>62.26</v>
      </c>
      <c r="CU6" s="32" t="str">
        <f>IF(CU7="","",IF(CU7="-","【-】","【"&amp;SUBSTITUTE(TEXT(CU7,"#,##0.00"),"-","△")&amp;"】"))</f>
        <v>【59.76】</v>
      </c>
      <c r="CV6" s="33">
        <f>IF(CV7="",NA(),CV7)</f>
        <v>88.01</v>
      </c>
      <c r="CW6" s="33">
        <f t="shared" ref="CW6:DE6" si="11">IF(CW7="",NA(),CW7)</f>
        <v>87.98</v>
      </c>
      <c r="CX6" s="33">
        <f t="shared" si="11"/>
        <v>88.23</v>
      </c>
      <c r="CY6" s="33">
        <f t="shared" si="11"/>
        <v>88.92</v>
      </c>
      <c r="CZ6" s="33">
        <f t="shared" si="11"/>
        <v>89.93</v>
      </c>
      <c r="DA6" s="33">
        <f t="shared" si="11"/>
        <v>89.45</v>
      </c>
      <c r="DB6" s="33">
        <f t="shared" si="11"/>
        <v>89.62</v>
      </c>
      <c r="DC6" s="33">
        <f t="shared" si="11"/>
        <v>89.76</v>
      </c>
      <c r="DD6" s="33">
        <f t="shared" si="11"/>
        <v>89.45</v>
      </c>
      <c r="DE6" s="33">
        <f t="shared" si="11"/>
        <v>89.5</v>
      </c>
      <c r="DF6" s="32" t="str">
        <f>IF(DF7="","",IF(DF7="-","【-】","【"&amp;SUBSTITUTE(TEXT(DF7,"#,##0.00"),"-","△")&amp;"】"))</f>
        <v>【89.95】</v>
      </c>
      <c r="DG6" s="33">
        <f>IF(DG7="",NA(),DG7)</f>
        <v>45.34</v>
      </c>
      <c r="DH6" s="33">
        <f t="shared" ref="DH6:DP6" si="12">IF(DH7="",NA(),DH7)</f>
        <v>46.73</v>
      </c>
      <c r="DI6" s="33">
        <f t="shared" si="12"/>
        <v>47.72</v>
      </c>
      <c r="DJ6" s="33">
        <f t="shared" si="12"/>
        <v>52.29</v>
      </c>
      <c r="DK6" s="33">
        <f t="shared" si="12"/>
        <v>53.1</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19.850000000000001</v>
      </c>
      <c r="DS6" s="33">
        <f t="shared" ref="DS6:EA6" si="13">IF(DS7="",NA(),DS7)</f>
        <v>20.85</v>
      </c>
      <c r="DT6" s="33">
        <f t="shared" si="13"/>
        <v>21.72</v>
      </c>
      <c r="DU6" s="33">
        <f t="shared" si="13"/>
        <v>22.78</v>
      </c>
      <c r="DV6" s="33">
        <f t="shared" si="13"/>
        <v>23.94</v>
      </c>
      <c r="DW6" s="33">
        <f t="shared" si="13"/>
        <v>9.14</v>
      </c>
      <c r="DX6" s="33">
        <f t="shared" si="13"/>
        <v>10.19</v>
      </c>
      <c r="DY6" s="33">
        <f t="shared" si="13"/>
        <v>10.9</v>
      </c>
      <c r="DZ6" s="33">
        <f t="shared" si="13"/>
        <v>12.03</v>
      </c>
      <c r="EA6" s="33">
        <f t="shared" si="13"/>
        <v>13.14</v>
      </c>
      <c r="EB6" s="32" t="str">
        <f>IF(EB7="","",IF(EB7="-","【-】","【"&amp;SUBSTITUTE(TEXT(EB7,"#,##0.00"),"-","△")&amp;"】"))</f>
        <v>【13.18】</v>
      </c>
      <c r="EC6" s="33">
        <f>IF(EC7="",NA(),EC7)</f>
        <v>1.4</v>
      </c>
      <c r="ED6" s="33">
        <f t="shared" ref="ED6:EL6" si="14">IF(ED7="",NA(),ED7)</f>
        <v>1.36</v>
      </c>
      <c r="EE6" s="33">
        <f t="shared" si="14"/>
        <v>1.63</v>
      </c>
      <c r="EF6" s="33">
        <f t="shared" si="14"/>
        <v>1.35</v>
      </c>
      <c r="EG6" s="33">
        <f t="shared" si="14"/>
        <v>1.27</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352152</v>
      </c>
      <c r="D7" s="35">
        <v>46</v>
      </c>
      <c r="E7" s="35">
        <v>1</v>
      </c>
      <c r="F7" s="35">
        <v>0</v>
      </c>
      <c r="G7" s="35">
        <v>1</v>
      </c>
      <c r="H7" s="35" t="s">
        <v>93</v>
      </c>
      <c r="I7" s="35" t="s">
        <v>94</v>
      </c>
      <c r="J7" s="35" t="s">
        <v>95</v>
      </c>
      <c r="K7" s="35" t="s">
        <v>96</v>
      </c>
      <c r="L7" s="35" t="s">
        <v>97</v>
      </c>
      <c r="M7" s="36" t="s">
        <v>98</v>
      </c>
      <c r="N7" s="36">
        <v>59.21</v>
      </c>
      <c r="O7" s="36">
        <v>81.61</v>
      </c>
      <c r="P7" s="36">
        <v>2840</v>
      </c>
      <c r="Q7" s="36">
        <v>147482</v>
      </c>
      <c r="R7" s="36">
        <v>656.29</v>
      </c>
      <c r="S7" s="36">
        <v>224.72</v>
      </c>
      <c r="T7" s="36">
        <v>119974</v>
      </c>
      <c r="U7" s="36">
        <v>59.42</v>
      </c>
      <c r="V7" s="36">
        <v>2019.08</v>
      </c>
      <c r="W7" s="36">
        <v>112.76</v>
      </c>
      <c r="X7" s="36">
        <v>110.54</v>
      </c>
      <c r="Y7" s="36">
        <v>113.46</v>
      </c>
      <c r="Z7" s="36">
        <v>111.46</v>
      </c>
      <c r="AA7" s="36">
        <v>115.23</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767.99</v>
      </c>
      <c r="AT7" s="36">
        <v>1103.92</v>
      </c>
      <c r="AU7" s="36">
        <v>1217.7</v>
      </c>
      <c r="AV7" s="36">
        <v>229.21</v>
      </c>
      <c r="AW7" s="36">
        <v>242.37</v>
      </c>
      <c r="AX7" s="36">
        <v>608.24</v>
      </c>
      <c r="AY7" s="36">
        <v>633.30999999999995</v>
      </c>
      <c r="AZ7" s="36">
        <v>648.09</v>
      </c>
      <c r="BA7" s="36">
        <v>344.19</v>
      </c>
      <c r="BB7" s="36">
        <v>352.05</v>
      </c>
      <c r="BC7" s="36">
        <v>262.74</v>
      </c>
      <c r="BD7" s="36">
        <v>458.49</v>
      </c>
      <c r="BE7" s="36">
        <v>463.29</v>
      </c>
      <c r="BF7" s="36">
        <v>462.37</v>
      </c>
      <c r="BG7" s="36">
        <v>455.29</v>
      </c>
      <c r="BH7" s="36">
        <v>430.31</v>
      </c>
      <c r="BI7" s="36">
        <v>263.83999999999997</v>
      </c>
      <c r="BJ7" s="36">
        <v>257.41000000000003</v>
      </c>
      <c r="BK7" s="36">
        <v>253.86</v>
      </c>
      <c r="BL7" s="36">
        <v>252.09</v>
      </c>
      <c r="BM7" s="36">
        <v>250.76</v>
      </c>
      <c r="BN7" s="36">
        <v>276.38</v>
      </c>
      <c r="BO7" s="36">
        <v>104.51</v>
      </c>
      <c r="BP7" s="36">
        <v>101.36</v>
      </c>
      <c r="BQ7" s="36">
        <v>102.74</v>
      </c>
      <c r="BR7" s="36">
        <v>102.62</v>
      </c>
      <c r="BS7" s="36">
        <v>107.63</v>
      </c>
      <c r="BT7" s="36">
        <v>100.16</v>
      </c>
      <c r="BU7" s="36">
        <v>100.16</v>
      </c>
      <c r="BV7" s="36">
        <v>100.07</v>
      </c>
      <c r="BW7" s="36">
        <v>106.22</v>
      </c>
      <c r="BX7" s="36">
        <v>106.69</v>
      </c>
      <c r="BY7" s="36">
        <v>104.99</v>
      </c>
      <c r="BZ7" s="36">
        <v>175.22</v>
      </c>
      <c r="CA7" s="36">
        <v>172.99</v>
      </c>
      <c r="CB7" s="36">
        <v>168.57</v>
      </c>
      <c r="CC7" s="36">
        <v>167.43</v>
      </c>
      <c r="CD7" s="36">
        <v>159.05000000000001</v>
      </c>
      <c r="CE7" s="36">
        <v>166.38</v>
      </c>
      <c r="CF7" s="36">
        <v>166.17</v>
      </c>
      <c r="CG7" s="36">
        <v>164.93</v>
      </c>
      <c r="CH7" s="36">
        <v>155.22999999999999</v>
      </c>
      <c r="CI7" s="36">
        <v>154.91999999999999</v>
      </c>
      <c r="CJ7" s="36">
        <v>163.72</v>
      </c>
      <c r="CK7" s="36">
        <v>51.46</v>
      </c>
      <c r="CL7" s="36">
        <v>51.34</v>
      </c>
      <c r="CM7" s="36">
        <v>50.31</v>
      </c>
      <c r="CN7" s="36">
        <v>48.57</v>
      </c>
      <c r="CO7" s="36">
        <v>47.9</v>
      </c>
      <c r="CP7" s="36">
        <v>62.81</v>
      </c>
      <c r="CQ7" s="36">
        <v>62.5</v>
      </c>
      <c r="CR7" s="36">
        <v>62.45</v>
      </c>
      <c r="CS7" s="36">
        <v>62.12</v>
      </c>
      <c r="CT7" s="36">
        <v>62.26</v>
      </c>
      <c r="CU7" s="36">
        <v>59.76</v>
      </c>
      <c r="CV7" s="36">
        <v>88.01</v>
      </c>
      <c r="CW7" s="36">
        <v>87.98</v>
      </c>
      <c r="CX7" s="36">
        <v>88.23</v>
      </c>
      <c r="CY7" s="36">
        <v>88.92</v>
      </c>
      <c r="CZ7" s="36">
        <v>89.93</v>
      </c>
      <c r="DA7" s="36">
        <v>89.45</v>
      </c>
      <c r="DB7" s="36">
        <v>89.62</v>
      </c>
      <c r="DC7" s="36">
        <v>89.76</v>
      </c>
      <c r="DD7" s="36">
        <v>89.45</v>
      </c>
      <c r="DE7" s="36">
        <v>89.5</v>
      </c>
      <c r="DF7" s="36">
        <v>89.95</v>
      </c>
      <c r="DG7" s="36">
        <v>45.34</v>
      </c>
      <c r="DH7" s="36">
        <v>46.73</v>
      </c>
      <c r="DI7" s="36">
        <v>47.72</v>
      </c>
      <c r="DJ7" s="36">
        <v>52.29</v>
      </c>
      <c r="DK7" s="36">
        <v>53.1</v>
      </c>
      <c r="DL7" s="36">
        <v>39.159999999999997</v>
      </c>
      <c r="DM7" s="36">
        <v>40.21</v>
      </c>
      <c r="DN7" s="36">
        <v>41.12</v>
      </c>
      <c r="DO7" s="36">
        <v>44.91</v>
      </c>
      <c r="DP7" s="36">
        <v>45.89</v>
      </c>
      <c r="DQ7" s="36">
        <v>47.18</v>
      </c>
      <c r="DR7" s="36">
        <v>19.850000000000001</v>
      </c>
      <c r="DS7" s="36">
        <v>20.85</v>
      </c>
      <c r="DT7" s="36">
        <v>21.72</v>
      </c>
      <c r="DU7" s="36">
        <v>22.78</v>
      </c>
      <c r="DV7" s="36">
        <v>23.94</v>
      </c>
      <c r="DW7" s="36">
        <v>9.14</v>
      </c>
      <c r="DX7" s="36">
        <v>10.19</v>
      </c>
      <c r="DY7" s="36">
        <v>10.9</v>
      </c>
      <c r="DZ7" s="36">
        <v>12.03</v>
      </c>
      <c r="EA7" s="36">
        <v>13.14</v>
      </c>
      <c r="EB7" s="36">
        <v>13.18</v>
      </c>
      <c r="EC7" s="36">
        <v>1.4</v>
      </c>
      <c r="ED7" s="36">
        <v>1.36</v>
      </c>
      <c r="EE7" s="36">
        <v>1.63</v>
      </c>
      <c r="EF7" s="36">
        <v>1.35</v>
      </c>
      <c r="EG7" s="36">
        <v>1.27</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溝部　日出子</cp:lastModifiedBy>
  <cp:lastPrinted>2017-02-10T05:00:44Z</cp:lastPrinted>
  <dcterms:created xsi:type="dcterms:W3CDTF">2017-02-01T08:47:42Z</dcterms:created>
  <dcterms:modified xsi:type="dcterms:W3CDTF">2017-02-10T05:00:46Z</dcterms:modified>
  <cp:category/>
</cp:coreProperties>
</file>