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<sst xmlns="http://schemas.openxmlformats.org/spreadsheetml/2006/main" count="218" uniqueCount="108">
  <si>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</si>
  <si>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</si>
  <si>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</si>
  <si>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</si>
  <si>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</si>
  <si>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</si>
  <si>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</si>
  <si>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</si>
  <si>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</si>
  <si>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</si>
  <si>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</si>
  <si>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</si>
  <si>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</si>
  <si>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</si>
  <si>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</si>
  <si>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</si>
  <si>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</si>
  <si>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</si>
  <si>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</si>
  <si>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</si>
  <si>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</si>
  <si>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</si>
  <si>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</si>
  <si>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</si>
  <si>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</si>
  <si>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</si>
  <si>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</si>
  <si>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</si>
  <si>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</si>
  <si>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</si>
  <si>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</si>
  <si>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</si>
  <si>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</si>
  <si>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</si>
  <si>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</si>
  <si>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</si>
  <si>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</si>
  <si>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</si>
  <si>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</si>
  <si>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</si>
  <si>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</si>
  <si>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</si>
  <si>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</si>
  <si>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</si>
  <si>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</si>
  <si>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</si>
  <si>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</si>
  <si>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</si>
  <si>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</si>
  <si>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</si>
  <si>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</si>
  <si>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</si>
  <si>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</si>
  <si>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</si>
  <si>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</si>
  <si>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</si>
  <si>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</si>
  <si>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</si>
  <si>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</si>
  <si>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</si>
  <si>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</si>
  <si>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</si>
  <si>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</si>
  <si>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</si>
  <si>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</si>
  <si>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</si>
  <si>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</si>
  <si>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</si>
  <si>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</si>
  <si>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</si>
  <si>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</si>
  <si>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</si>
  <si>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</si>
  <si>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</si>
  <si>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</si>
  <si>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</si>
  <si>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</si>
  <si>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</si>
  <si>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</si>
  <si>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</si>
  <si>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</si>
  <si>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</si>
  <si>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</si>
  <si>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</si>
  <si>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</si>
  <si>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</si>
  <si>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</si>
  <si>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</si>
  <si>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</si>
  <si>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</si>
  <si>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</si>
  <si>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</si>
  <si>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</si>
  <si>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山口市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</si>
  <si>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</si>
  <si>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</si>
  <si>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</si>
  <si>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</si>
  <si>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</si>
  <si>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</si>
  <si>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</si>
  <si>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</si>
  <si>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</si>
  <si>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</si>
  <si>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</si>
  <si>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阿東地域は人口密度、平均世帯人員数、年齢別人口等からも事業経営上、不利な状況が重なっているため使用水量の大幅な伸びは期待できない状況である。事業収益だけでは発生費用を賄えていないため、料金回収率は低い数値となっており、一般会計からの基準外繰入により収支不足分の補填を行っている。
　また、水道施設の整備を企業債で行っているため、企業債残高給水収益比率が高い数値を示している。使用水量の増加が期待できない中、老朽管路の漏水や不明水は常時発生しており、漏水発見後に補修工事を行っているが、有収率の大幅な改善に結びつくまでには至っていない。</t>
    <rPh sb="1" eb="3">
      <t>アトウ</t>
    </rPh>
    <rPh sb="3" eb="5">
      <t>チイキ</t>
    </rPh>
    <rPh sb="6" eb="8">
      <t>ジンコウ</t>
    </rPh>
    <rPh sb="8" eb="10">
      <t>ミツド</t>
    </rPh>
    <rPh sb="11" eb="13">
      <t>ヘイキン</t>
    </rPh>
    <rPh sb="13" eb="15">
      <t>セタイ</t>
    </rPh>
    <rPh sb="15" eb="17">
      <t>ジンイン</t>
    </rPh>
    <rPh sb="17" eb="18">
      <t>カズ</t>
    </rPh>
    <rPh sb="19" eb="21">
      <t>ネンレイ</t>
    </rPh>
    <rPh sb="21" eb="22">
      <t>ベツ</t>
    </rPh>
    <rPh sb="22" eb="25">
      <t>ジンコウナド</t>
    </rPh>
    <rPh sb="28" eb="30">
      <t>ジギョウ</t>
    </rPh>
    <rPh sb="30" eb="32">
      <t>ケイエイ</t>
    </rPh>
    <rPh sb="32" eb="33">
      <t>ジョウ</t>
    </rPh>
    <rPh sb="34" eb="36">
      <t>フリ</t>
    </rPh>
    <rPh sb="37" eb="39">
      <t>ジョウキョウ</t>
    </rPh>
    <rPh sb="40" eb="41">
      <t>カサ</t>
    </rPh>
    <rPh sb="48" eb="50">
      <t>シヨウ</t>
    </rPh>
    <rPh sb="50" eb="52">
      <t>スイリョウ</t>
    </rPh>
    <rPh sb="53" eb="55">
      <t>オオハバ</t>
    </rPh>
    <rPh sb="56" eb="57">
      <t>ノ</t>
    </rPh>
    <rPh sb="59" eb="61">
      <t>キタイ</t>
    </rPh>
    <rPh sb="65" eb="67">
      <t>ジョウキョウ</t>
    </rPh>
    <rPh sb="71" eb="73">
      <t>ジギョウ</t>
    </rPh>
    <rPh sb="73" eb="75">
      <t>シュウエキ</t>
    </rPh>
    <rPh sb="79" eb="81">
      <t>ハッセイ</t>
    </rPh>
    <rPh sb="81" eb="83">
      <t>ヒヨウ</t>
    </rPh>
    <rPh sb="84" eb="85">
      <t>マカナ</t>
    </rPh>
    <rPh sb="93" eb="95">
      <t>リョウキン</t>
    </rPh>
    <rPh sb="95" eb="97">
      <t>カイシュウ</t>
    </rPh>
    <rPh sb="97" eb="98">
      <t>リツ</t>
    </rPh>
    <rPh sb="99" eb="100">
      <t>ヒク</t>
    </rPh>
    <rPh sb="101" eb="103">
      <t>スウチ</t>
    </rPh>
    <rPh sb="110" eb="112">
      <t>イッパン</t>
    </rPh>
    <rPh sb="112" eb="114">
      <t>カイケイ</t>
    </rPh>
    <rPh sb="117" eb="119">
      <t>キジュン</t>
    </rPh>
    <rPh sb="119" eb="120">
      <t>ガイ</t>
    </rPh>
    <rPh sb="120" eb="122">
      <t>クリイレ</t>
    </rPh>
    <rPh sb="125" eb="127">
      <t>シュウシ</t>
    </rPh>
    <rPh sb="127" eb="130">
      <t>フソクブン</t>
    </rPh>
    <rPh sb="131" eb="133">
      <t>ホテン</t>
    </rPh>
    <rPh sb="134" eb="135">
      <t>オコナ</t>
    </rPh>
    <rPh sb="145" eb="147">
      <t>スイドウ</t>
    </rPh>
    <rPh sb="147" eb="149">
      <t>シセツ</t>
    </rPh>
    <rPh sb="150" eb="152">
      <t>セイビ</t>
    </rPh>
    <rPh sb="153" eb="155">
      <t>キギョウ</t>
    </rPh>
    <rPh sb="155" eb="156">
      <t>サイ</t>
    </rPh>
    <rPh sb="157" eb="158">
      <t>オコナ</t>
    </rPh>
    <rPh sb="165" eb="167">
      <t>キギョウ</t>
    </rPh>
    <rPh sb="167" eb="168">
      <t>サイ</t>
    </rPh>
    <rPh sb="168" eb="170">
      <t>ザンダカ</t>
    </rPh>
    <rPh sb="170" eb="172">
      <t>キュウスイ</t>
    </rPh>
    <rPh sb="172" eb="174">
      <t>シュウエキ</t>
    </rPh>
    <rPh sb="174" eb="176">
      <t>ヒリツ</t>
    </rPh>
    <rPh sb="177" eb="178">
      <t>タカ</t>
    </rPh>
    <rPh sb="179" eb="181">
      <t>スウチ</t>
    </rPh>
    <rPh sb="182" eb="183">
      <t>シメ</t>
    </rPh>
    <rPh sb="188" eb="190">
      <t>シヨウ</t>
    </rPh>
    <rPh sb="190" eb="192">
      <t>スイリョウ</t>
    </rPh>
    <rPh sb="193" eb="195">
      <t>ゾウカ</t>
    </rPh>
    <rPh sb="196" eb="198">
      <t>キタイ</t>
    </rPh>
    <rPh sb="202" eb="203">
      <t>ナカ</t>
    </rPh>
    <rPh sb="204" eb="206">
      <t>ロウキュウ</t>
    </rPh>
    <rPh sb="206" eb="207">
      <t>カン</t>
    </rPh>
    <rPh sb="207" eb="208">
      <t>ロ</t>
    </rPh>
    <rPh sb="209" eb="211">
      <t>ロウスイ</t>
    </rPh>
    <rPh sb="212" eb="214">
      <t>フメイ</t>
    </rPh>
    <rPh sb="214" eb="215">
      <t>スイ</t>
    </rPh>
    <rPh sb="216" eb="218">
      <t>ジョウジ</t>
    </rPh>
    <rPh sb="218" eb="220">
      <t>ハッセイ</t>
    </rPh>
    <rPh sb="225" eb="227">
      <t>ロウスイ</t>
    </rPh>
    <rPh sb="227" eb="229">
      <t>ハッケン</t>
    </rPh>
    <rPh sb="229" eb="230">
      <t>ゴ</t>
    </rPh>
    <rPh sb="231" eb="233">
      <t>ホシュウ</t>
    </rPh>
    <rPh sb="233" eb="235">
      <t>コウジ</t>
    </rPh>
    <rPh sb="236" eb="237">
      <t>オコナ</t>
    </rPh>
    <rPh sb="243" eb="244">
      <t>ユウ</t>
    </rPh>
    <rPh sb="244" eb="245">
      <t>シュウ</t>
    </rPh>
    <rPh sb="245" eb="246">
      <t>リツ</t>
    </rPh>
    <rPh sb="247" eb="249">
      <t>オオハバ</t>
    </rPh>
    <rPh sb="250" eb="252">
      <t>カイゼン</t>
    </rPh>
    <rPh sb="253" eb="254">
      <t>ムス</t>
    </rPh>
    <rPh sb="261" eb="262">
      <t>イタ</t>
    </rPh>
    <phoneticPr fontId="4"/>
  </si>
  <si>
    <t>　給水人口が年々減少していることから料金収益の増加が見込めないため、一般会計からの繰入金で収支が保たれている現状となっている。施設の老朽化や水源確保も大きな課題となっているため、早急な施設整備を実施するとともに、今後の投資規模の見通し、料金水準の設定、有利な財源の確保及び民間委託の導入など更なる経営改善に向けた取り組みを行うこととする。</t>
    <rPh sb="1" eb="3">
      <t>キュウスイ</t>
    </rPh>
    <rPh sb="3" eb="5">
      <t>ジンコウ</t>
    </rPh>
    <rPh sb="6" eb="8">
      <t>ネンネン</t>
    </rPh>
    <rPh sb="8" eb="10">
      <t>ゲンショウ</t>
    </rPh>
    <rPh sb="18" eb="20">
      <t>リョウキン</t>
    </rPh>
    <rPh sb="20" eb="22">
      <t>シュウエキ</t>
    </rPh>
    <rPh sb="23" eb="25">
      <t>ゾウカ</t>
    </rPh>
    <rPh sb="26" eb="28">
      <t>ミコ</t>
    </rPh>
    <rPh sb="34" eb="36">
      <t>イッパン</t>
    </rPh>
    <rPh sb="36" eb="38">
      <t>カイケイ</t>
    </rPh>
    <rPh sb="41" eb="43">
      <t>クリイレ</t>
    </rPh>
    <rPh sb="43" eb="44">
      <t>キン</t>
    </rPh>
    <rPh sb="45" eb="47">
      <t>シュウシ</t>
    </rPh>
    <rPh sb="48" eb="49">
      <t>タモ</t>
    </rPh>
    <rPh sb="54" eb="56">
      <t>ゲンジョウ</t>
    </rPh>
    <rPh sb="63" eb="65">
      <t>シセツ</t>
    </rPh>
    <rPh sb="66" eb="69">
      <t>ロウキュウカ</t>
    </rPh>
    <rPh sb="70" eb="72">
      <t>スイゲン</t>
    </rPh>
    <rPh sb="72" eb="74">
      <t>カクホ</t>
    </rPh>
    <rPh sb="75" eb="76">
      <t>オオ</t>
    </rPh>
    <rPh sb="78" eb="80">
      <t>カダイ</t>
    </rPh>
    <rPh sb="89" eb="91">
      <t>ソウキュウ</t>
    </rPh>
    <rPh sb="92" eb="94">
      <t>シセツ</t>
    </rPh>
    <rPh sb="94" eb="96">
      <t>セイビ</t>
    </rPh>
    <rPh sb="97" eb="99">
      <t>ジッシ</t>
    </rPh>
    <rPh sb="106" eb="108">
      <t>コンゴ</t>
    </rPh>
    <rPh sb="109" eb="111">
      <t>トウシ</t>
    </rPh>
    <rPh sb="111" eb="113">
      <t>キボ</t>
    </rPh>
    <rPh sb="114" eb="116">
      <t>ミトオ</t>
    </rPh>
    <rPh sb="118" eb="120">
      <t>リョウキン</t>
    </rPh>
    <rPh sb="120" eb="122">
      <t>スイジュン</t>
    </rPh>
    <rPh sb="123" eb="125">
      <t>セッテイ</t>
    </rPh>
    <rPh sb="126" eb="128">
      <t>ユウリ</t>
    </rPh>
    <rPh sb="129" eb="131">
      <t>ザイゲン</t>
    </rPh>
    <rPh sb="132" eb="134">
      <t>カクホ</t>
    </rPh>
    <rPh sb="134" eb="135">
      <t>オヨ</t>
    </rPh>
    <rPh sb="136" eb="138">
      <t>ミンカン</t>
    </rPh>
    <rPh sb="138" eb="140">
      <t>イタク</t>
    </rPh>
    <rPh sb="141" eb="143">
      <t>ドウニュウ</t>
    </rPh>
    <rPh sb="145" eb="146">
      <t>サラ</t>
    </rPh>
    <rPh sb="148" eb="150">
      <t>ケイエイ</t>
    </rPh>
    <rPh sb="150" eb="152">
      <t>カイゼン</t>
    </rPh>
    <rPh sb="153" eb="154">
      <t>ム</t>
    </rPh>
    <rPh sb="156" eb="157">
      <t>ト</t>
    </rPh>
    <rPh sb="158" eb="159">
      <t>ク</t>
    </rPh>
    <rPh sb="161" eb="162">
      <t>オコナ</t>
    </rPh>
    <phoneticPr fontId="4"/>
  </si>
  <si>
    <t>　水道施設の老朽化・水道管の耐震化や経年劣化による更新等課題は多い。平成17年度に新設工事が完了したが、平成28年度から老朽化施設の更新を進めることとしている。管路更新も平成27年度から進めているものの、管路の総延長約２００ｋｍの更新には長期間要する見込みである。</t>
    <rPh sb="1" eb="3">
      <t>スイドウ</t>
    </rPh>
    <rPh sb="3" eb="5">
      <t>シセツ</t>
    </rPh>
    <rPh sb="6" eb="9">
      <t>ロウキュウカ</t>
    </rPh>
    <rPh sb="10" eb="12">
      <t>スイドウ</t>
    </rPh>
    <rPh sb="12" eb="13">
      <t>カン</t>
    </rPh>
    <rPh sb="14" eb="17">
      <t>タイシンカ</t>
    </rPh>
    <rPh sb="18" eb="20">
      <t>ケイネン</t>
    </rPh>
    <rPh sb="20" eb="22">
      <t>レッカ</t>
    </rPh>
    <rPh sb="25" eb="28">
      <t>コウシントウ</t>
    </rPh>
    <rPh sb="28" eb="30">
      <t>カダイ</t>
    </rPh>
    <rPh sb="31" eb="32">
      <t>オオ</t>
    </rPh>
    <rPh sb="34" eb="36">
      <t>ヘイセイ</t>
    </rPh>
    <rPh sb="38" eb="40">
      <t>ネンド</t>
    </rPh>
    <rPh sb="41" eb="43">
      <t>シンセツ</t>
    </rPh>
    <rPh sb="43" eb="45">
      <t>コウジ</t>
    </rPh>
    <rPh sb="46" eb="48">
      <t>カンリョウ</t>
    </rPh>
    <rPh sb="52" eb="54">
      <t>ヘイセイ</t>
    </rPh>
    <rPh sb="56" eb="58">
      <t>ネンド</t>
    </rPh>
    <rPh sb="60" eb="63">
      <t>ロウキュウカ</t>
    </rPh>
    <rPh sb="63" eb="65">
      <t>シセツ</t>
    </rPh>
    <rPh sb="66" eb="68">
      <t>コウシン</t>
    </rPh>
    <rPh sb="69" eb="70">
      <t>スス</t>
    </rPh>
    <rPh sb="80" eb="81">
      <t>カン</t>
    </rPh>
    <rPh sb="81" eb="82">
      <t>ロ</t>
    </rPh>
    <rPh sb="82" eb="84">
      <t>コウシン</t>
    </rPh>
    <rPh sb="85" eb="87">
      <t>ヘイセイ</t>
    </rPh>
    <rPh sb="89" eb="90">
      <t>ネン</t>
    </rPh>
    <rPh sb="90" eb="91">
      <t>ド</t>
    </rPh>
    <rPh sb="93" eb="94">
      <t>スス</t>
    </rPh>
    <rPh sb="102" eb="103">
      <t>カン</t>
    </rPh>
    <rPh sb="103" eb="104">
      <t>ロ</t>
    </rPh>
    <rPh sb="105" eb="108">
      <t>ソウエンチョウ</t>
    </rPh>
    <rPh sb="108" eb="109">
      <t>ヤク</t>
    </rPh>
    <rPh sb="115" eb="117">
      <t>コウシン</t>
    </rPh>
    <rPh sb="119" eb="122">
      <t>チョウキカン</t>
    </rPh>
    <rPh sb="122" eb="123">
      <t>ヨウ</t>
    </rPh>
    <rPh sb="125" eb="127">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</si>
</sst>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formatCode="#,##0.00;&quot;△&quot;#,##0.00;&quot;-&quot;">
                  <c:v>0.2</c:v>
                </c:pt>
              </c:numCache>
            </c:numRef>
          </c:val>
        </c:ser>
        <c:dLbls>
          <c:showLegendKey val="0"/>
          <c:showVal val="0"/>
          <c:showCatName val="0"/>
          <c:showSerName val="0"/>
          <c:showPercent val="0"/>
          <c:showBubbleSize val="0"/>
        </c:dLbls>
        <c:gapWidth val="150"/>
        <c:axId val="165171968"/>
        <c:axId val="16517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0.65</c:v>
                </c:pt>
              </c:numCache>
            </c:numRef>
          </c:val>
          <c:smooth val="0"/>
        </c:ser>
        <c:dLbls>
          <c:showLegendKey val="0"/>
          <c:showVal val="0"/>
          <c:showCatName val="0"/>
          <c:showSerName val="0"/>
          <c:showPercent val="0"/>
          <c:showBubbleSize val="0"/>
        </c:dLbls>
        <c:marker val="1"/>
        <c:smooth val="0"/>
        <c:axId val="165171968"/>
        <c:axId val="165173888"/>
      </c:lineChart>
      <c:dateAx>
        <c:axId val="165171968"/>
        <c:scaling>
          <c:orientation val="minMax"/>
        </c:scaling>
        <c:delete val="1"/>
        <c:axPos val="b"/>
        <c:numFmt formatCode="ge" sourceLinked="1"/>
        <c:majorTickMark val="none"/>
        <c:minorTickMark val="none"/>
        <c:tickLblPos val="none"/>
        <c:crossAx val="165173888"/>
        <c:crosses val="autoZero"/>
        <c:auto val="1"/>
        <c:lblOffset val="100"/>
        <c:baseTimeUnit val="years"/>
      </c:dateAx>
      <c:valAx>
        <c:axId val="16517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7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68.05</c:v>
                </c:pt>
                <c:pt idx="1">
                  <c:v>66.17</c:v>
                </c:pt>
                <c:pt idx="2">
                  <c:v>66.52</c:v>
                </c:pt>
                <c:pt idx="3">
                  <c:v>62.36</c:v>
                </c:pt>
                <c:pt idx="4">
                  <c:v>66.489999999999995</c:v>
                </c:pt>
              </c:numCache>
            </c:numRef>
          </c:val>
        </c:ser>
        <c:dLbls>
          <c:showLegendKey val="0"/>
          <c:showVal val="0"/>
          <c:showCatName val="0"/>
          <c:showSerName val="0"/>
          <c:showPercent val="0"/>
          <c:showBubbleSize val="0"/>
        </c:dLbls>
        <c:gapWidth val="150"/>
        <c:axId val="132007808"/>
        <c:axId val="13200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57.29</c:v>
                </c:pt>
              </c:numCache>
            </c:numRef>
          </c:val>
          <c:smooth val="0"/>
        </c:ser>
        <c:dLbls>
          <c:showLegendKey val="0"/>
          <c:showVal val="0"/>
          <c:showCatName val="0"/>
          <c:showSerName val="0"/>
          <c:showPercent val="0"/>
          <c:showBubbleSize val="0"/>
        </c:dLbls>
        <c:marker val="1"/>
        <c:smooth val="0"/>
        <c:axId val="132007808"/>
        <c:axId val="132009984"/>
      </c:lineChart>
      <c:dateAx>
        <c:axId val="132007808"/>
        <c:scaling>
          <c:orientation val="minMax"/>
        </c:scaling>
        <c:delete val="1"/>
        <c:axPos val="b"/>
        <c:numFmt formatCode="ge" sourceLinked="1"/>
        <c:majorTickMark val="none"/>
        <c:minorTickMark val="none"/>
        <c:tickLblPos val="none"/>
        <c:crossAx val="132009984"/>
        <c:crosses val="autoZero"/>
        <c:auto val="1"/>
        <c:lblOffset val="100"/>
        <c:baseTimeUnit val="years"/>
      </c:dateAx>
      <c:valAx>
        <c:axId val="13200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0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75.180000000000007</c:v>
                </c:pt>
                <c:pt idx="1">
                  <c:v>75.5</c:v>
                </c:pt>
                <c:pt idx="2">
                  <c:v>72.02</c:v>
                </c:pt>
                <c:pt idx="3">
                  <c:v>76.03</c:v>
                </c:pt>
                <c:pt idx="4">
                  <c:v>71.540000000000006</c:v>
                </c:pt>
              </c:numCache>
            </c:numRef>
          </c:val>
        </c:ser>
        <c:dLbls>
          <c:showLegendKey val="0"/>
          <c:showVal val="0"/>
          <c:showCatName val="0"/>
          <c:showSerName val="0"/>
          <c:showPercent val="0"/>
          <c:showBubbleSize val="0"/>
        </c:dLbls>
        <c:gapWidth val="150"/>
        <c:axId val="132023808"/>
        <c:axId val="13202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73.69</c:v>
                </c:pt>
              </c:numCache>
            </c:numRef>
          </c:val>
          <c:smooth val="0"/>
        </c:ser>
        <c:dLbls>
          <c:showLegendKey val="0"/>
          <c:showVal val="0"/>
          <c:showCatName val="0"/>
          <c:showSerName val="0"/>
          <c:showPercent val="0"/>
          <c:showBubbleSize val="0"/>
        </c:dLbls>
        <c:marker val="1"/>
        <c:smooth val="0"/>
        <c:axId val="132023808"/>
        <c:axId val="132025728"/>
      </c:lineChart>
      <c:dateAx>
        <c:axId val="132023808"/>
        <c:scaling>
          <c:orientation val="minMax"/>
        </c:scaling>
        <c:delete val="1"/>
        <c:axPos val="b"/>
        <c:numFmt formatCode="ge" sourceLinked="1"/>
        <c:majorTickMark val="none"/>
        <c:minorTickMark val="none"/>
        <c:tickLblPos val="none"/>
        <c:crossAx val="132025728"/>
        <c:crosses val="autoZero"/>
        <c:auto val="1"/>
        <c:lblOffset val="100"/>
        <c:baseTimeUnit val="years"/>
      </c:dateAx>
      <c:valAx>
        <c:axId val="13202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2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62.99</c:v>
                </c:pt>
                <c:pt idx="1">
                  <c:v>59.95</c:v>
                </c:pt>
                <c:pt idx="2">
                  <c:v>68.11</c:v>
                </c:pt>
                <c:pt idx="3">
                  <c:v>56.99</c:v>
                </c:pt>
                <c:pt idx="4">
                  <c:v>60.53</c:v>
                </c:pt>
              </c:numCache>
            </c:numRef>
          </c:val>
        </c:ser>
        <c:dLbls>
          <c:showLegendKey val="0"/>
          <c:showVal val="0"/>
          <c:showCatName val="0"/>
          <c:showSerName val="0"/>
          <c:showPercent val="0"/>
          <c:showBubbleSize val="0"/>
        </c:dLbls>
        <c:gapWidth val="150"/>
        <c:axId val="85995904"/>
        <c:axId val="8599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76.27</c:v>
                </c:pt>
              </c:numCache>
            </c:numRef>
          </c:val>
          <c:smooth val="0"/>
        </c:ser>
        <c:dLbls>
          <c:showLegendKey val="0"/>
          <c:showVal val="0"/>
          <c:showCatName val="0"/>
          <c:showSerName val="0"/>
          <c:showPercent val="0"/>
          <c:showBubbleSize val="0"/>
        </c:dLbls>
        <c:marker val="1"/>
        <c:smooth val="0"/>
        <c:axId val="85995904"/>
        <c:axId val="85997824"/>
      </c:lineChart>
      <c:dateAx>
        <c:axId val="85995904"/>
        <c:scaling>
          <c:orientation val="minMax"/>
        </c:scaling>
        <c:delete val="1"/>
        <c:axPos val="b"/>
        <c:numFmt formatCode="ge" sourceLinked="1"/>
        <c:majorTickMark val="none"/>
        <c:minorTickMark val="none"/>
        <c:tickLblPos val="none"/>
        <c:crossAx val="85997824"/>
        <c:crosses val="autoZero"/>
        <c:auto val="1"/>
        <c:lblOffset val="100"/>
        <c:baseTimeUnit val="years"/>
      </c:dateAx>
      <c:valAx>
        <c:axId val="8599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9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020096"/>
        <c:axId val="8602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020096"/>
        <c:axId val="86022016"/>
      </c:lineChart>
      <c:dateAx>
        <c:axId val="86020096"/>
        <c:scaling>
          <c:orientation val="minMax"/>
        </c:scaling>
        <c:delete val="1"/>
        <c:axPos val="b"/>
        <c:numFmt formatCode="ge" sourceLinked="1"/>
        <c:majorTickMark val="none"/>
        <c:minorTickMark val="none"/>
        <c:tickLblPos val="none"/>
        <c:crossAx val="86022016"/>
        <c:crosses val="autoZero"/>
        <c:auto val="1"/>
        <c:lblOffset val="100"/>
        <c:baseTimeUnit val="years"/>
      </c:dateAx>
      <c:valAx>
        <c:axId val="8602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2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195584"/>
        <c:axId val="8620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195584"/>
        <c:axId val="86201856"/>
      </c:lineChart>
      <c:dateAx>
        <c:axId val="86195584"/>
        <c:scaling>
          <c:orientation val="minMax"/>
        </c:scaling>
        <c:delete val="1"/>
        <c:axPos val="b"/>
        <c:numFmt formatCode="ge" sourceLinked="1"/>
        <c:majorTickMark val="none"/>
        <c:minorTickMark val="none"/>
        <c:tickLblPos val="none"/>
        <c:crossAx val="86201856"/>
        <c:crosses val="autoZero"/>
        <c:auto val="1"/>
        <c:lblOffset val="100"/>
        <c:baseTimeUnit val="years"/>
      </c:dateAx>
      <c:valAx>
        <c:axId val="8620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9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211584"/>
        <c:axId val="8623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211584"/>
        <c:axId val="86238336"/>
      </c:lineChart>
      <c:dateAx>
        <c:axId val="86211584"/>
        <c:scaling>
          <c:orientation val="minMax"/>
        </c:scaling>
        <c:delete val="1"/>
        <c:axPos val="b"/>
        <c:numFmt formatCode="ge" sourceLinked="1"/>
        <c:majorTickMark val="none"/>
        <c:minorTickMark val="none"/>
        <c:tickLblPos val="none"/>
        <c:crossAx val="86238336"/>
        <c:crosses val="autoZero"/>
        <c:auto val="1"/>
        <c:lblOffset val="100"/>
        <c:baseTimeUnit val="years"/>
      </c:dateAx>
      <c:valAx>
        <c:axId val="8623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1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321792"/>
        <c:axId val="8634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321792"/>
        <c:axId val="86348544"/>
      </c:lineChart>
      <c:dateAx>
        <c:axId val="86321792"/>
        <c:scaling>
          <c:orientation val="minMax"/>
        </c:scaling>
        <c:delete val="1"/>
        <c:axPos val="b"/>
        <c:numFmt formatCode="ge" sourceLinked="1"/>
        <c:majorTickMark val="none"/>
        <c:minorTickMark val="none"/>
        <c:tickLblPos val="none"/>
        <c:crossAx val="86348544"/>
        <c:crosses val="autoZero"/>
        <c:auto val="1"/>
        <c:lblOffset val="100"/>
        <c:baseTimeUnit val="years"/>
      </c:dateAx>
      <c:valAx>
        <c:axId val="8634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2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1244.3399999999999</c:v>
                </c:pt>
                <c:pt idx="1">
                  <c:v>1208.8599999999999</c:v>
                </c:pt>
                <c:pt idx="2">
                  <c:v>1221.74</c:v>
                </c:pt>
                <c:pt idx="3">
                  <c:v>1140.73</c:v>
                </c:pt>
                <c:pt idx="4">
                  <c:v>1643.85</c:v>
                </c:pt>
              </c:numCache>
            </c:numRef>
          </c:val>
        </c:ser>
        <c:dLbls>
          <c:showLegendKey val="0"/>
          <c:showVal val="0"/>
          <c:showCatName val="0"/>
          <c:showSerName val="0"/>
          <c:showPercent val="0"/>
          <c:showBubbleSize val="0"/>
        </c:dLbls>
        <c:gapWidth val="150"/>
        <c:axId val="86366464"/>
        <c:axId val="12944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1134.67</c:v>
                </c:pt>
              </c:numCache>
            </c:numRef>
          </c:val>
          <c:smooth val="0"/>
        </c:ser>
        <c:dLbls>
          <c:showLegendKey val="0"/>
          <c:showVal val="0"/>
          <c:showCatName val="0"/>
          <c:showSerName val="0"/>
          <c:showPercent val="0"/>
          <c:showBubbleSize val="0"/>
        </c:dLbls>
        <c:marker val="1"/>
        <c:smooth val="0"/>
        <c:axId val="86366464"/>
        <c:axId val="129442176"/>
      </c:lineChart>
      <c:dateAx>
        <c:axId val="86366464"/>
        <c:scaling>
          <c:orientation val="minMax"/>
        </c:scaling>
        <c:delete val="1"/>
        <c:axPos val="b"/>
        <c:numFmt formatCode="ge" sourceLinked="1"/>
        <c:majorTickMark val="none"/>
        <c:minorTickMark val="none"/>
        <c:tickLblPos val="none"/>
        <c:crossAx val="129442176"/>
        <c:crosses val="autoZero"/>
        <c:auto val="1"/>
        <c:lblOffset val="100"/>
        <c:baseTimeUnit val="years"/>
      </c:dateAx>
      <c:valAx>
        <c:axId val="12944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6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39.53</c:v>
                </c:pt>
                <c:pt idx="1">
                  <c:v>37.159999999999997</c:v>
                </c:pt>
                <c:pt idx="2">
                  <c:v>22.59</c:v>
                </c:pt>
                <c:pt idx="3">
                  <c:v>32.96</c:v>
                </c:pt>
                <c:pt idx="4">
                  <c:v>33.94</c:v>
                </c:pt>
              </c:numCache>
            </c:numRef>
          </c:val>
        </c:ser>
        <c:dLbls>
          <c:showLegendKey val="0"/>
          <c:showVal val="0"/>
          <c:showCatName val="0"/>
          <c:showSerName val="0"/>
          <c:showPercent val="0"/>
          <c:showBubbleSize val="0"/>
        </c:dLbls>
        <c:gapWidth val="150"/>
        <c:axId val="129468288"/>
        <c:axId val="12947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40.6</c:v>
                </c:pt>
              </c:numCache>
            </c:numRef>
          </c:val>
          <c:smooth val="0"/>
        </c:ser>
        <c:dLbls>
          <c:showLegendKey val="0"/>
          <c:showVal val="0"/>
          <c:showCatName val="0"/>
          <c:showSerName val="0"/>
          <c:showPercent val="0"/>
          <c:showBubbleSize val="0"/>
        </c:dLbls>
        <c:marker val="1"/>
        <c:smooth val="0"/>
        <c:axId val="129468288"/>
        <c:axId val="129470464"/>
      </c:lineChart>
      <c:dateAx>
        <c:axId val="129468288"/>
        <c:scaling>
          <c:orientation val="minMax"/>
        </c:scaling>
        <c:delete val="1"/>
        <c:axPos val="b"/>
        <c:numFmt formatCode="ge" sourceLinked="1"/>
        <c:majorTickMark val="none"/>
        <c:minorTickMark val="none"/>
        <c:tickLblPos val="none"/>
        <c:crossAx val="129470464"/>
        <c:crosses val="autoZero"/>
        <c:auto val="1"/>
        <c:lblOffset val="100"/>
        <c:baseTimeUnit val="years"/>
      </c:dateAx>
      <c:valAx>
        <c:axId val="12947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46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430.39</c:v>
                </c:pt>
                <c:pt idx="1">
                  <c:v>461.2</c:v>
                </c:pt>
                <c:pt idx="2">
                  <c:v>748.71</c:v>
                </c:pt>
                <c:pt idx="3">
                  <c:v>538.59</c:v>
                </c:pt>
                <c:pt idx="4">
                  <c:v>518.76</c:v>
                </c:pt>
              </c:numCache>
            </c:numRef>
          </c:val>
        </c:ser>
        <c:dLbls>
          <c:showLegendKey val="0"/>
          <c:showVal val="0"/>
          <c:showCatName val="0"/>
          <c:showSerName val="0"/>
          <c:showPercent val="0"/>
          <c:showBubbleSize val="0"/>
        </c:dLbls>
        <c:gapWidth val="150"/>
        <c:axId val="129497344"/>
        <c:axId val="13165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440.03</c:v>
                </c:pt>
              </c:numCache>
            </c:numRef>
          </c:val>
          <c:smooth val="0"/>
        </c:ser>
        <c:dLbls>
          <c:showLegendKey val="0"/>
          <c:showVal val="0"/>
          <c:showCatName val="0"/>
          <c:showSerName val="0"/>
          <c:showPercent val="0"/>
          <c:showBubbleSize val="0"/>
        </c:dLbls>
        <c:marker val="1"/>
        <c:smooth val="0"/>
        <c:axId val="129497344"/>
        <c:axId val="131658112"/>
      </c:lineChart>
      <c:dateAx>
        <c:axId val="129497344"/>
        <c:scaling>
          <c:orientation val="minMax"/>
        </c:scaling>
        <c:delete val="1"/>
        <c:axPos val="b"/>
        <c:numFmt formatCode="ge" sourceLinked="1"/>
        <c:majorTickMark val="none"/>
        <c:minorTickMark val="none"/>
        <c:tickLblPos val="none"/>
        <c:crossAx val="131658112"/>
        <c:crosses val="autoZero"/>
        <c:auto val="1"/>
        <c:lblOffset val="100"/>
        <c:baseTimeUnit val="years"/>
      </c:dateAx>
      <c:valAx>
        <c:axId val="13165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49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4"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山口市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194121</v>
      </c>
      <c r="AJ8" s="55"/>
      <c r="AK8" s="55"/>
      <c r="AL8" s="55"/>
      <c r="AM8" s="55"/>
      <c r="AN8" s="55"/>
      <c r="AO8" s="55"/>
      <c r="AP8" s="56"/>
      <c r="AQ8" s="46">
        <f>データ!R6</f>
        <v>1023.23</v>
      </c>
      <c r="AR8" s="46"/>
      <c r="AS8" s="46"/>
      <c r="AT8" s="46"/>
      <c r="AU8" s="46"/>
      <c r="AV8" s="46"/>
      <c r="AW8" s="46"/>
      <c r="AX8" s="46"/>
      <c r="AY8" s="46">
        <f>データ!S6</f>
        <v>189.71</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2.56</v>
      </c>
      <c r="S10" s="46"/>
      <c r="T10" s="46"/>
      <c r="U10" s="46"/>
      <c r="V10" s="46"/>
      <c r="W10" s="46"/>
      <c r="X10" s="46"/>
      <c r="Y10" s="46"/>
      <c r="Z10" s="80">
        <f>データ!P6</f>
        <v>3090</v>
      </c>
      <c r="AA10" s="80"/>
      <c r="AB10" s="80"/>
      <c r="AC10" s="80"/>
      <c r="AD10" s="80"/>
      <c r="AE10" s="80"/>
      <c r="AF10" s="80"/>
      <c r="AG10" s="80"/>
      <c r="AH10" s="2"/>
      <c r="AI10" s="80">
        <f>データ!T6</f>
        <v>4944</v>
      </c>
      <c r="AJ10" s="80"/>
      <c r="AK10" s="80"/>
      <c r="AL10" s="80"/>
      <c r="AM10" s="80"/>
      <c r="AN10" s="80"/>
      <c r="AO10" s="80"/>
      <c r="AP10" s="80"/>
      <c r="AQ10" s="46">
        <f>データ!U6</f>
        <v>69.599999999999994</v>
      </c>
      <c r="AR10" s="46"/>
      <c r="AS10" s="46"/>
      <c r="AT10" s="46"/>
      <c r="AU10" s="46"/>
      <c r="AV10" s="46"/>
      <c r="AW10" s="46"/>
      <c r="AX10" s="46"/>
      <c r="AY10" s="46">
        <f>データ!V6</f>
        <v>71.03</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352039</v>
      </c>
      <c r="D6" s="31">
        <f t="shared" si="3"/>
        <v>47</v>
      </c>
      <c r="E6" s="31">
        <f t="shared" si="3"/>
        <v>1</v>
      </c>
      <c r="F6" s="31">
        <f t="shared" si="3"/>
        <v>0</v>
      </c>
      <c r="G6" s="31">
        <f t="shared" si="3"/>
        <v>0</v>
      </c>
      <c r="H6" s="31" t="str">
        <f t="shared" si="3"/>
        <v>山口県　山口市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2.56</v>
      </c>
      <c r="P6" s="32">
        <f t="shared" si="3"/>
        <v>3090</v>
      </c>
      <c r="Q6" s="32">
        <f t="shared" si="3"/>
        <v>194121</v>
      </c>
      <c r="R6" s="32">
        <f t="shared" si="3"/>
        <v>1023.23</v>
      </c>
      <c r="S6" s="32">
        <f t="shared" si="3"/>
        <v>189.71</v>
      </c>
      <c r="T6" s="32">
        <f t="shared" si="3"/>
        <v>4944</v>
      </c>
      <c r="U6" s="32">
        <f t="shared" si="3"/>
        <v>69.599999999999994</v>
      </c>
      <c r="V6" s="32">
        <f t="shared" si="3"/>
        <v>71.03</v>
      </c>
      <c r="W6" s="33">
        <f>IF(W7="",NA(),W7)</f>
        <v>62.99</v>
      </c>
      <c r="X6" s="33">
        <f t="shared" ref="X6:AF6" si="4">IF(X7="",NA(),X7)</f>
        <v>59.95</v>
      </c>
      <c r="Y6" s="33">
        <f t="shared" si="4"/>
        <v>68.11</v>
      </c>
      <c r="Z6" s="33">
        <f t="shared" si="4"/>
        <v>56.99</v>
      </c>
      <c r="AA6" s="33">
        <f t="shared" si="4"/>
        <v>60.53</v>
      </c>
      <c r="AB6" s="33">
        <f t="shared" si="4"/>
        <v>75.239999999999995</v>
      </c>
      <c r="AC6" s="33">
        <f t="shared" si="4"/>
        <v>73.63</v>
      </c>
      <c r="AD6" s="33">
        <f t="shared" si="4"/>
        <v>75.709999999999994</v>
      </c>
      <c r="AE6" s="33">
        <f t="shared" si="4"/>
        <v>75.09</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1244.3399999999999</v>
      </c>
      <c r="BE6" s="33">
        <f t="shared" ref="BE6:BM6" si="7">IF(BE7="",NA(),BE7)</f>
        <v>1208.8599999999999</v>
      </c>
      <c r="BF6" s="33">
        <f t="shared" si="7"/>
        <v>1221.74</v>
      </c>
      <c r="BG6" s="33">
        <f t="shared" si="7"/>
        <v>1140.73</v>
      </c>
      <c r="BH6" s="33">
        <f t="shared" si="7"/>
        <v>1643.85</v>
      </c>
      <c r="BI6" s="33">
        <f t="shared" si="7"/>
        <v>1168.8</v>
      </c>
      <c r="BJ6" s="33">
        <f t="shared" si="7"/>
        <v>1158.82</v>
      </c>
      <c r="BK6" s="33">
        <f t="shared" si="7"/>
        <v>1167.7</v>
      </c>
      <c r="BL6" s="33">
        <f t="shared" si="7"/>
        <v>1228.58</v>
      </c>
      <c r="BM6" s="33">
        <f t="shared" si="7"/>
        <v>1134.67</v>
      </c>
      <c r="BN6" s="32" t="str">
        <f>IF(BN7="","",IF(BN7="-","【-】","【"&amp;SUBSTITUTE(TEXT(BN7,"#,##0.00"),"-","△")&amp;"】"))</f>
        <v>【1,242.90】</v>
      </c>
      <c r="BO6" s="33">
        <f>IF(BO7="",NA(),BO7)</f>
        <v>39.53</v>
      </c>
      <c r="BP6" s="33">
        <f t="shared" ref="BP6:BX6" si="8">IF(BP7="",NA(),BP7)</f>
        <v>37.159999999999997</v>
      </c>
      <c r="BQ6" s="33">
        <f t="shared" si="8"/>
        <v>22.59</v>
      </c>
      <c r="BR6" s="33">
        <f t="shared" si="8"/>
        <v>32.96</v>
      </c>
      <c r="BS6" s="33">
        <f t="shared" si="8"/>
        <v>33.94</v>
      </c>
      <c r="BT6" s="33">
        <f t="shared" si="8"/>
        <v>56.44</v>
      </c>
      <c r="BU6" s="33">
        <f t="shared" si="8"/>
        <v>55.6</v>
      </c>
      <c r="BV6" s="33">
        <f t="shared" si="8"/>
        <v>54.43</v>
      </c>
      <c r="BW6" s="33">
        <f t="shared" si="8"/>
        <v>53.81</v>
      </c>
      <c r="BX6" s="33">
        <f t="shared" si="8"/>
        <v>40.6</v>
      </c>
      <c r="BY6" s="32" t="str">
        <f>IF(BY7="","",IF(BY7="-","【-】","【"&amp;SUBSTITUTE(TEXT(BY7,"#,##0.00"),"-","△")&amp;"】"))</f>
        <v>【33.35】</v>
      </c>
      <c r="BZ6" s="33">
        <f>IF(BZ7="",NA(),BZ7)</f>
        <v>430.39</v>
      </c>
      <c r="CA6" s="33">
        <f t="shared" ref="CA6:CI6" si="9">IF(CA7="",NA(),CA7)</f>
        <v>461.2</v>
      </c>
      <c r="CB6" s="33">
        <f t="shared" si="9"/>
        <v>748.71</v>
      </c>
      <c r="CC6" s="33">
        <f t="shared" si="9"/>
        <v>538.59</v>
      </c>
      <c r="CD6" s="33">
        <f t="shared" si="9"/>
        <v>518.76</v>
      </c>
      <c r="CE6" s="33">
        <f t="shared" si="9"/>
        <v>270.7</v>
      </c>
      <c r="CF6" s="33">
        <f t="shared" si="9"/>
        <v>275.86</v>
      </c>
      <c r="CG6" s="33">
        <f t="shared" si="9"/>
        <v>279.8</v>
      </c>
      <c r="CH6" s="33">
        <f t="shared" si="9"/>
        <v>284.64999999999998</v>
      </c>
      <c r="CI6" s="33">
        <f t="shared" si="9"/>
        <v>440.03</v>
      </c>
      <c r="CJ6" s="32" t="str">
        <f>IF(CJ7="","",IF(CJ7="-","【-】","【"&amp;SUBSTITUTE(TEXT(CJ7,"#,##0.00"),"-","△")&amp;"】"))</f>
        <v>【524.69】</v>
      </c>
      <c r="CK6" s="33">
        <f>IF(CK7="",NA(),CK7)</f>
        <v>68.05</v>
      </c>
      <c r="CL6" s="33">
        <f t="shared" ref="CL6:CT6" si="10">IF(CL7="",NA(),CL7)</f>
        <v>66.17</v>
      </c>
      <c r="CM6" s="33">
        <f t="shared" si="10"/>
        <v>66.52</v>
      </c>
      <c r="CN6" s="33">
        <f t="shared" si="10"/>
        <v>62.36</v>
      </c>
      <c r="CO6" s="33">
        <f t="shared" si="10"/>
        <v>66.489999999999995</v>
      </c>
      <c r="CP6" s="33">
        <f t="shared" si="10"/>
        <v>59.84</v>
      </c>
      <c r="CQ6" s="33">
        <f t="shared" si="10"/>
        <v>60.66</v>
      </c>
      <c r="CR6" s="33">
        <f t="shared" si="10"/>
        <v>60.17</v>
      </c>
      <c r="CS6" s="33">
        <f t="shared" si="10"/>
        <v>58.96</v>
      </c>
      <c r="CT6" s="33">
        <f t="shared" si="10"/>
        <v>57.29</v>
      </c>
      <c r="CU6" s="32" t="str">
        <f>IF(CU7="","",IF(CU7="-","【-】","【"&amp;SUBSTITUTE(TEXT(CU7,"#,##0.00"),"-","△")&amp;"】"))</f>
        <v>【57.58】</v>
      </c>
      <c r="CV6" s="33">
        <f>IF(CV7="",NA(),CV7)</f>
        <v>75.180000000000007</v>
      </c>
      <c r="CW6" s="33">
        <f t="shared" ref="CW6:DE6" si="11">IF(CW7="",NA(),CW7)</f>
        <v>75.5</v>
      </c>
      <c r="CX6" s="33">
        <f t="shared" si="11"/>
        <v>72.02</v>
      </c>
      <c r="CY6" s="33">
        <f t="shared" si="11"/>
        <v>76.03</v>
      </c>
      <c r="CZ6" s="33">
        <f t="shared" si="11"/>
        <v>71.540000000000006</v>
      </c>
      <c r="DA6" s="33">
        <f t="shared" si="11"/>
        <v>77.989999999999995</v>
      </c>
      <c r="DB6" s="33">
        <f t="shared" si="11"/>
        <v>77.319999999999993</v>
      </c>
      <c r="DC6" s="33">
        <f t="shared" si="11"/>
        <v>76.680000000000007</v>
      </c>
      <c r="DD6" s="33">
        <f t="shared" si="11"/>
        <v>76.58</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3">
        <f t="shared" si="14"/>
        <v>0.2</v>
      </c>
      <c r="EH6" s="33">
        <f t="shared" si="14"/>
        <v>1.08</v>
      </c>
      <c r="EI6" s="33">
        <f t="shared" si="14"/>
        <v>0.69</v>
      </c>
      <c r="EJ6" s="33">
        <f t="shared" si="14"/>
        <v>0.89</v>
      </c>
      <c r="EK6" s="33">
        <f t="shared" si="14"/>
        <v>0.98</v>
      </c>
      <c r="EL6" s="33">
        <f t="shared" si="14"/>
        <v>0.65</v>
      </c>
      <c r="EM6" s="32" t="str">
        <f>IF(EM7="","",IF(EM7="-","【-】","【"&amp;SUBSTITUTE(TEXT(EM7,"#,##0.00"),"-","△")&amp;"】"))</f>
        <v>【0.71】</v>
      </c>
    </row>
    <row r="7" spans="1:143" s="34" customFormat="1">
      <c r="A7" s="26"/>
      <c r="B7" s="35">
        <v>2015</v>
      </c>
      <c r="C7" s="35">
        <v>352039</v>
      </c>
      <c r="D7" s="35">
        <v>47</v>
      </c>
      <c r="E7" s="35">
        <v>1</v>
      </c>
      <c r="F7" s="35">
        <v>0</v>
      </c>
      <c r="G7" s="35">
        <v>0</v>
      </c>
      <c r="H7" s="35" t="s">
        <v>93</v>
      </c>
      <c r="I7" s="35" t="s">
        <v>94</v>
      </c>
      <c r="J7" s="35" t="s">
        <v>95</v>
      </c>
      <c r="K7" s="35" t="s">
        <v>96</v>
      </c>
      <c r="L7" s="35" t="s">
        <v>97</v>
      </c>
      <c r="M7" s="36" t="s">
        <v>98</v>
      </c>
      <c r="N7" s="36" t="s">
        <v>99</v>
      </c>
      <c r="O7" s="36">
        <v>2.56</v>
      </c>
      <c r="P7" s="36">
        <v>3090</v>
      </c>
      <c r="Q7" s="36">
        <v>194121</v>
      </c>
      <c r="R7" s="36">
        <v>1023.23</v>
      </c>
      <c r="S7" s="36">
        <v>189.71</v>
      </c>
      <c r="T7" s="36">
        <v>4944</v>
      </c>
      <c r="U7" s="36">
        <v>69.599999999999994</v>
      </c>
      <c r="V7" s="36">
        <v>71.03</v>
      </c>
      <c r="W7" s="36">
        <v>62.99</v>
      </c>
      <c r="X7" s="36">
        <v>59.95</v>
      </c>
      <c r="Y7" s="36">
        <v>68.11</v>
      </c>
      <c r="Z7" s="36">
        <v>56.99</v>
      </c>
      <c r="AA7" s="36">
        <v>60.53</v>
      </c>
      <c r="AB7" s="36">
        <v>75.239999999999995</v>
      </c>
      <c r="AC7" s="36">
        <v>73.63</v>
      </c>
      <c r="AD7" s="36">
        <v>75.709999999999994</v>
      </c>
      <c r="AE7" s="36">
        <v>75.09</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1244.3399999999999</v>
      </c>
      <c r="BE7" s="36">
        <v>1208.8599999999999</v>
      </c>
      <c r="BF7" s="36">
        <v>1221.74</v>
      </c>
      <c r="BG7" s="36">
        <v>1140.73</v>
      </c>
      <c r="BH7" s="36">
        <v>1643.85</v>
      </c>
      <c r="BI7" s="36">
        <v>1168.8</v>
      </c>
      <c r="BJ7" s="36">
        <v>1158.82</v>
      </c>
      <c r="BK7" s="36">
        <v>1167.7</v>
      </c>
      <c r="BL7" s="36">
        <v>1228.58</v>
      </c>
      <c r="BM7" s="36">
        <v>1134.67</v>
      </c>
      <c r="BN7" s="36">
        <v>1242.9000000000001</v>
      </c>
      <c r="BO7" s="36">
        <v>39.53</v>
      </c>
      <c r="BP7" s="36">
        <v>37.159999999999997</v>
      </c>
      <c r="BQ7" s="36">
        <v>22.59</v>
      </c>
      <c r="BR7" s="36">
        <v>32.96</v>
      </c>
      <c r="BS7" s="36">
        <v>33.94</v>
      </c>
      <c r="BT7" s="36">
        <v>56.44</v>
      </c>
      <c r="BU7" s="36">
        <v>55.6</v>
      </c>
      <c r="BV7" s="36">
        <v>54.43</v>
      </c>
      <c r="BW7" s="36">
        <v>53.81</v>
      </c>
      <c r="BX7" s="36">
        <v>40.6</v>
      </c>
      <c r="BY7" s="36">
        <v>33.35</v>
      </c>
      <c r="BZ7" s="36">
        <v>430.39</v>
      </c>
      <c r="CA7" s="36">
        <v>461.2</v>
      </c>
      <c r="CB7" s="36">
        <v>748.71</v>
      </c>
      <c r="CC7" s="36">
        <v>538.59</v>
      </c>
      <c r="CD7" s="36">
        <v>518.76</v>
      </c>
      <c r="CE7" s="36">
        <v>270.7</v>
      </c>
      <c r="CF7" s="36">
        <v>275.86</v>
      </c>
      <c r="CG7" s="36">
        <v>279.8</v>
      </c>
      <c r="CH7" s="36">
        <v>284.64999999999998</v>
      </c>
      <c r="CI7" s="36">
        <v>440.03</v>
      </c>
      <c r="CJ7" s="36">
        <v>524.69000000000005</v>
      </c>
      <c r="CK7" s="36">
        <v>68.05</v>
      </c>
      <c r="CL7" s="36">
        <v>66.17</v>
      </c>
      <c r="CM7" s="36">
        <v>66.52</v>
      </c>
      <c r="CN7" s="36">
        <v>62.36</v>
      </c>
      <c r="CO7" s="36">
        <v>66.489999999999995</v>
      </c>
      <c r="CP7" s="36">
        <v>59.84</v>
      </c>
      <c r="CQ7" s="36">
        <v>60.66</v>
      </c>
      <c r="CR7" s="36">
        <v>60.17</v>
      </c>
      <c r="CS7" s="36">
        <v>58.96</v>
      </c>
      <c r="CT7" s="36">
        <v>57.29</v>
      </c>
      <c r="CU7" s="36">
        <v>57.58</v>
      </c>
      <c r="CV7" s="36">
        <v>75.180000000000007</v>
      </c>
      <c r="CW7" s="36">
        <v>75.5</v>
      </c>
      <c r="CX7" s="36">
        <v>72.02</v>
      </c>
      <c r="CY7" s="36">
        <v>76.03</v>
      </c>
      <c r="CZ7" s="36">
        <v>71.540000000000006</v>
      </c>
      <c r="DA7" s="36">
        <v>77.989999999999995</v>
      </c>
      <c r="DB7" s="36">
        <v>77.319999999999993</v>
      </c>
      <c r="DC7" s="36">
        <v>76.680000000000007</v>
      </c>
      <c r="DD7" s="36">
        <v>76.58</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0.2</v>
      </c>
      <c r="EH7" s="36">
        <v>1.08</v>
      </c>
      <c r="EI7" s="36">
        <v>0.69</v>
      </c>
      <c r="EJ7" s="36">
        <v>0.89</v>
      </c>
      <c r="EK7" s="36">
        <v>0.98</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2017-02-01T02:57:45Z</cp:lastPrinted>
  <dcterms:created xsi:type="dcterms:W3CDTF">2016-12-02T02:21:08Z</dcterms:created>
  <dcterms:modified xsi:type="dcterms:W3CDTF">2017-02-01T04:09:55Z</dcterms:modified>
  <cp:category/>
</cp:coreProperties>
</file>