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<sst xmlns="http://schemas.openxmlformats.org/spreadsheetml/2006/main" count="218" uniqueCount="108">
  <si>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</si>
  <si>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</si>
  <si>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</si>
  <si>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</si>
  <si>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</si>
  <si>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</si>
  <si>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</si>
  <si>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</si>
  <si>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</si>
  <si>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</si>
  <si>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</si>
  <si>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</si>
  <si>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</si>
  <si>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</si>
  <si>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</si>
  <si>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</si>
  <si>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</si>
  <si>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</si>
  <si>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</si>
  <si>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</si>
  <si>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</si>
  <si>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</si>
  <si>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</si>
  <si>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</si>
  <si>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</si>
  <si>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</si>
  <si>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</si>
  <si>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</si>
  <si>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</si>
  <si>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</si>
  <si>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</si>
  <si>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</si>
  <si>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</si>
  <si>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</si>
  <si>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</si>
  <si>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</si>
  <si>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</si>
  <si>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</si>
  <si>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</si>
  <si>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</si>
  <si>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</si>
  <si>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</si>
  <si>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</si>
  <si>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</si>
  <si>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</si>
  <si>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</si>
  <si>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</si>
  <si>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</si>
  <si>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</si>
  <si>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</si>
  <si>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</si>
  <si>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</si>
  <si>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</si>
  <si>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</si>
  <si>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</si>
  <si>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</si>
  <si>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</si>
  <si>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</si>
  <si>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</si>
  <si>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</si>
  <si>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</si>
  <si>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</si>
  <si>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</si>
  <si>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</si>
  <si>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</si>
  <si>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</si>
  <si>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</si>
  <si>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</si>
  <si>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</si>
  <si>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</si>
  <si>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</si>
  <si>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</si>
  <si>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</si>
  <si>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</si>
  <si>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</si>
  <si>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</si>
  <si>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</si>
  <si>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</si>
  <si>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</si>
  <si>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</si>
  <si>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</si>
  <si>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</si>
  <si>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</si>
  <si>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</si>
  <si>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</si>
  <si>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</si>
  <si>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</si>
  <si>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</si>
  <si>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</si>
  <si>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</si>
  <si>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</si>
  <si>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</si>
  <si>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</si>
  <si>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柳井市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</si>
  <si>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</si>
  <si>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</si>
  <si>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</si>
  <si>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</si>
  <si>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</si>
  <si>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</si>
  <si>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</si>
  <si>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</si>
  <si>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</si>
  <si>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</si>
  <si>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</si>
  <si>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伊保庄・阿月・大畠の３簡易水道事業を水道事業に円滑に統合し、残る離島の２簡易水道事業は平成３２年度に地方公営企業の適用化を行う予定である。
　今後は平成２８年度策定の【柳井市簡易水道事業経営戦略】に基づき効率的な経営に努めるが、収入不足は避けられず一般会計からの繰入は必要なものとなる。</t>
    <rPh sb="1" eb="3">
      <t>イホ</t>
    </rPh>
    <rPh sb="5" eb="6">
      <t>ア</t>
    </rPh>
    <rPh sb="6" eb="7">
      <t>ツキ</t>
    </rPh>
    <rPh sb="8" eb="10">
      <t>オオバタケ</t>
    </rPh>
    <rPh sb="12" eb="14">
      <t>カンイ</t>
    </rPh>
    <rPh sb="14" eb="16">
      <t>スイドウ</t>
    </rPh>
    <rPh sb="16" eb="18">
      <t>ジギョウ</t>
    </rPh>
    <rPh sb="19" eb="21">
      <t>スイドウ</t>
    </rPh>
    <rPh sb="21" eb="23">
      <t>ジギョウ</t>
    </rPh>
    <rPh sb="24" eb="26">
      <t>エンカツ</t>
    </rPh>
    <rPh sb="27" eb="29">
      <t>トウゴウ</t>
    </rPh>
    <rPh sb="31" eb="32">
      <t>ノコ</t>
    </rPh>
    <rPh sb="33" eb="35">
      <t>リトウ</t>
    </rPh>
    <rPh sb="37" eb="39">
      <t>カンイ</t>
    </rPh>
    <rPh sb="39" eb="41">
      <t>スイドウ</t>
    </rPh>
    <rPh sb="41" eb="43">
      <t>ジギョウ</t>
    </rPh>
    <rPh sb="44" eb="46">
      <t>ヘイセイ</t>
    </rPh>
    <rPh sb="48" eb="50">
      <t>ネンド</t>
    </rPh>
    <rPh sb="51" eb="53">
      <t>チホウ</t>
    </rPh>
    <rPh sb="53" eb="55">
      <t>コウエイ</t>
    </rPh>
    <rPh sb="55" eb="57">
      <t>キギョウ</t>
    </rPh>
    <rPh sb="58" eb="61">
      <t>テキヨウカ</t>
    </rPh>
    <rPh sb="62" eb="63">
      <t>オコナ</t>
    </rPh>
    <rPh sb="64" eb="66">
      <t>ヨテイ</t>
    </rPh>
    <rPh sb="72" eb="74">
      <t>コンゴ</t>
    </rPh>
    <rPh sb="75" eb="77">
      <t>ヘイセイ</t>
    </rPh>
    <rPh sb="79" eb="81">
      <t>ネンド</t>
    </rPh>
    <rPh sb="81" eb="83">
      <t>サクテイ</t>
    </rPh>
    <rPh sb="85" eb="88">
      <t>ヤナイシ</t>
    </rPh>
    <rPh sb="88" eb="90">
      <t>カンイ</t>
    </rPh>
    <rPh sb="90" eb="92">
      <t>スイドウ</t>
    </rPh>
    <rPh sb="92" eb="94">
      <t>ジギョウ</t>
    </rPh>
    <rPh sb="94" eb="96">
      <t>ケイエイ</t>
    </rPh>
    <rPh sb="96" eb="98">
      <t>センリャク</t>
    </rPh>
    <rPh sb="100" eb="101">
      <t>モト</t>
    </rPh>
    <rPh sb="103" eb="106">
      <t>コウリツテキ</t>
    </rPh>
    <rPh sb="107" eb="109">
      <t>ケイエイ</t>
    </rPh>
    <rPh sb="110" eb="111">
      <t>ツト</t>
    </rPh>
    <rPh sb="115" eb="117">
      <t>シュウニュウ</t>
    </rPh>
    <rPh sb="117" eb="119">
      <t>ブソク</t>
    </rPh>
    <rPh sb="120" eb="121">
      <t>サ</t>
    </rPh>
    <rPh sb="125" eb="127">
      <t>イッパン</t>
    </rPh>
    <rPh sb="127" eb="129">
      <t>カイケイ</t>
    </rPh>
    <rPh sb="132" eb="134">
      <t>クリイレ</t>
    </rPh>
    <rPh sb="135" eb="137">
      <t>ヒツヨウ</t>
    </rPh>
    <phoneticPr fontId="4"/>
  </si>
  <si>
    <t>　水道事業との統合を控え比較的古い管や重要管路の布設替えを積極的に行った。その結果、平成２７年度は従前に比べ管路更新率が向上した。
　比較的新しい配水管が多いが、今後も安定的な事業継続のため計画的な更新を行う。</t>
    <rPh sb="1" eb="3">
      <t>スイドウ</t>
    </rPh>
    <rPh sb="3" eb="5">
      <t>ジギョウ</t>
    </rPh>
    <rPh sb="7" eb="9">
      <t>トウゴウ</t>
    </rPh>
    <rPh sb="10" eb="11">
      <t>ヒカ</t>
    </rPh>
    <rPh sb="12" eb="15">
      <t>ヒカクテキ</t>
    </rPh>
    <rPh sb="15" eb="16">
      <t>フル</t>
    </rPh>
    <rPh sb="17" eb="18">
      <t>カン</t>
    </rPh>
    <rPh sb="19" eb="21">
      <t>ジュウヨウ</t>
    </rPh>
    <rPh sb="21" eb="23">
      <t>カンロ</t>
    </rPh>
    <rPh sb="24" eb="26">
      <t>フセツ</t>
    </rPh>
    <rPh sb="26" eb="27">
      <t>カ</t>
    </rPh>
    <rPh sb="29" eb="32">
      <t>セッキョクテキ</t>
    </rPh>
    <rPh sb="33" eb="34">
      <t>オコナ</t>
    </rPh>
    <rPh sb="39" eb="41">
      <t>ケッカ</t>
    </rPh>
    <rPh sb="42" eb="44">
      <t>ヘイセイ</t>
    </rPh>
    <rPh sb="46" eb="48">
      <t>ネンド</t>
    </rPh>
    <rPh sb="49" eb="51">
      <t>ジュウゼン</t>
    </rPh>
    <rPh sb="52" eb="53">
      <t>クラ</t>
    </rPh>
    <rPh sb="54" eb="56">
      <t>カンロ</t>
    </rPh>
    <rPh sb="56" eb="58">
      <t>コウシン</t>
    </rPh>
    <rPh sb="58" eb="59">
      <t>リツ</t>
    </rPh>
    <rPh sb="60" eb="62">
      <t>コウジョウ</t>
    </rPh>
    <rPh sb="81" eb="83">
      <t>コンゴ</t>
    </rPh>
    <rPh sb="84" eb="87">
      <t>アンテイテキ</t>
    </rPh>
    <rPh sb="88" eb="90">
      <t>ジギョウ</t>
    </rPh>
    <rPh sb="90" eb="92">
      <t>ケイゾク</t>
    </rPh>
    <rPh sb="95" eb="98">
      <t>ケイカクテキ</t>
    </rPh>
    <rPh sb="99" eb="101">
      <t>コウシン</t>
    </rPh>
    <rPh sb="102" eb="103">
      <t>オコナ</t>
    </rPh>
    <phoneticPr fontId="4"/>
  </si>
  <si>
    <t>　本市は水道事業と陸続きの伊保庄、阿月、大畠の３簡易水道と離島の平郡の東・西に２簡易水道がある。水道事業に隣接する３簡易水道は平成２９年度当初で水道事業との統合を行う。
①一般会計からの繰入れにより類似団体と比較して収益的収支比率が高い。今後も、繰入れがないと事業継続に支障をきたす。
④近年は水道事業との統合を控え、建設事業費の増加及び離島の水源開発に事業費を要し企業債の借入が増加したが、それ以前は事業量も少ないため類似団体と比較して低い。
⑤給水人口が少なく、一般会計から繰入れをしてもらっている。
⑥離島の水源開発に伴う経費と上水及び広域水道から購入する受水費が高額なため、類似団体より給水原価は高い。
⑦類似団体と比較して遜色はない。
⑧計画的な老朽管更新により有収率は、類似団体より高い。</t>
    <rPh sb="1" eb="2">
      <t>ホン</t>
    </rPh>
    <rPh sb="2" eb="3">
      <t>シ</t>
    </rPh>
    <rPh sb="4" eb="6">
      <t>スイドウ</t>
    </rPh>
    <rPh sb="6" eb="8">
      <t>ジギョウ</t>
    </rPh>
    <rPh sb="9" eb="11">
      <t>リクツヅ</t>
    </rPh>
    <rPh sb="13" eb="15">
      <t>イホ</t>
    </rPh>
    <rPh sb="17" eb="18">
      <t>ア</t>
    </rPh>
    <rPh sb="18" eb="19">
      <t>ツキ</t>
    </rPh>
    <rPh sb="20" eb="22">
      <t>オオバタケ</t>
    </rPh>
    <rPh sb="24" eb="26">
      <t>カンイ</t>
    </rPh>
    <rPh sb="26" eb="28">
      <t>スイドウ</t>
    </rPh>
    <rPh sb="29" eb="31">
      <t>リトウ</t>
    </rPh>
    <rPh sb="32" eb="33">
      <t>タイラ</t>
    </rPh>
    <rPh sb="33" eb="34">
      <t>グン</t>
    </rPh>
    <rPh sb="35" eb="36">
      <t>ヒガシ</t>
    </rPh>
    <rPh sb="37" eb="38">
      <t>ニシ</t>
    </rPh>
    <rPh sb="48" eb="50">
      <t>スイドウ</t>
    </rPh>
    <rPh sb="50" eb="52">
      <t>ジギョウ</t>
    </rPh>
    <rPh sb="53" eb="55">
      <t>リンセツ</t>
    </rPh>
    <rPh sb="63" eb="65">
      <t>ヘイセイ</t>
    </rPh>
    <rPh sb="72" eb="74">
      <t>スイドウ</t>
    </rPh>
    <rPh sb="74" eb="76">
      <t>ジギョウ</t>
    </rPh>
    <rPh sb="78" eb="80">
      <t>トウゴウ</t>
    </rPh>
    <rPh sb="81" eb="82">
      <t>オコナ</t>
    </rPh>
    <rPh sb="86" eb="87">
      <t>イチ</t>
    </rPh>
    <rPh sb="99" eb="101">
      <t>ルイジ</t>
    </rPh>
    <rPh sb="101" eb="103">
      <t>ダンタイ</t>
    </rPh>
    <rPh sb="104" eb="106">
      <t>ヒカク</t>
    </rPh>
    <rPh sb="116" eb="117">
      <t>タカ</t>
    </rPh>
    <rPh sb="119" eb="121">
      <t>コンゴ</t>
    </rPh>
    <rPh sb="123" eb="124">
      <t>ク</t>
    </rPh>
    <rPh sb="124" eb="125">
      <t>イ</t>
    </rPh>
    <rPh sb="130" eb="132">
      <t>ジギョウ</t>
    </rPh>
    <rPh sb="132" eb="134">
      <t>ケイゾク</t>
    </rPh>
    <rPh sb="135" eb="137">
      <t>シショウ</t>
    </rPh>
    <rPh sb="144" eb="146">
      <t>キンネン</t>
    </rPh>
    <rPh sb="147" eb="149">
      <t>スイドウ</t>
    </rPh>
    <rPh sb="149" eb="151">
      <t>ジギョウ</t>
    </rPh>
    <rPh sb="153" eb="155">
      <t>トウゴウ</t>
    </rPh>
    <rPh sb="156" eb="157">
      <t>ヒカ</t>
    </rPh>
    <rPh sb="159" eb="161">
      <t>ケンセツ</t>
    </rPh>
    <rPh sb="161" eb="163">
      <t>ジギョウ</t>
    </rPh>
    <rPh sb="163" eb="164">
      <t>ヒ</t>
    </rPh>
    <rPh sb="165" eb="167">
      <t>ゾウカ</t>
    </rPh>
    <rPh sb="167" eb="168">
      <t>オヨ</t>
    </rPh>
    <rPh sb="169" eb="171">
      <t>リトウ</t>
    </rPh>
    <rPh sb="172" eb="174">
      <t>スイゲン</t>
    </rPh>
    <rPh sb="174" eb="176">
      <t>カイハツ</t>
    </rPh>
    <rPh sb="177" eb="179">
      <t>ジギョウ</t>
    </rPh>
    <rPh sb="179" eb="180">
      <t>ヒ</t>
    </rPh>
    <rPh sb="181" eb="182">
      <t>ヨウ</t>
    </rPh>
    <rPh sb="183" eb="185">
      <t>キギョウ</t>
    </rPh>
    <rPh sb="185" eb="186">
      <t>サイ</t>
    </rPh>
    <rPh sb="187" eb="189">
      <t>カリイレ</t>
    </rPh>
    <rPh sb="190" eb="192">
      <t>ゾウカ</t>
    </rPh>
    <rPh sb="198" eb="200">
      <t>イゼン</t>
    </rPh>
    <rPh sb="201" eb="203">
      <t>ジギョウ</t>
    </rPh>
    <rPh sb="203" eb="204">
      <t>リョウ</t>
    </rPh>
    <rPh sb="205" eb="206">
      <t>スク</t>
    </rPh>
    <rPh sb="210" eb="212">
      <t>ルイジ</t>
    </rPh>
    <rPh sb="212" eb="214">
      <t>ダンタイ</t>
    </rPh>
    <rPh sb="215" eb="217">
      <t>ヒカク</t>
    </rPh>
    <rPh sb="219" eb="220">
      <t>ヒク</t>
    </rPh>
    <rPh sb="224" eb="226">
      <t>キュウスイ</t>
    </rPh>
    <rPh sb="226" eb="228">
      <t>ジンコウ</t>
    </rPh>
    <rPh sb="229" eb="230">
      <t>スク</t>
    </rPh>
    <rPh sb="233" eb="235">
      <t>イッパン</t>
    </rPh>
    <rPh sb="235" eb="237">
      <t>カイケイ</t>
    </rPh>
    <rPh sb="239" eb="240">
      <t>ク</t>
    </rPh>
    <rPh sb="240" eb="241">
      <t>イ</t>
    </rPh>
    <rPh sb="254" eb="256">
      <t>リトウ</t>
    </rPh>
    <rPh sb="257" eb="259">
      <t>スイゲン</t>
    </rPh>
    <rPh sb="259" eb="261">
      <t>カイハツ</t>
    </rPh>
    <rPh sb="262" eb="263">
      <t>トモナ</t>
    </rPh>
    <rPh sb="264" eb="266">
      <t>ケイヒ</t>
    </rPh>
    <rPh sb="267" eb="268">
      <t>ウエ</t>
    </rPh>
    <rPh sb="268" eb="269">
      <t>ミズ</t>
    </rPh>
    <rPh sb="269" eb="270">
      <t>オヨ</t>
    </rPh>
    <rPh sb="271" eb="273">
      <t>コウイキ</t>
    </rPh>
    <rPh sb="273" eb="275">
      <t>スイドウ</t>
    </rPh>
    <rPh sb="277" eb="279">
      <t>コウニュウ</t>
    </rPh>
    <rPh sb="281" eb="283">
      <t>ジュスイ</t>
    </rPh>
    <rPh sb="283" eb="284">
      <t>ヒ</t>
    </rPh>
    <rPh sb="285" eb="287">
      <t>コウガク</t>
    </rPh>
    <rPh sb="291" eb="293">
      <t>ルイジ</t>
    </rPh>
    <rPh sb="293" eb="295">
      <t>ダンタイ</t>
    </rPh>
    <rPh sb="297" eb="299">
      <t>キュウスイ</t>
    </rPh>
    <rPh sb="299" eb="301">
      <t>ゲンカ</t>
    </rPh>
    <rPh sb="302" eb="303">
      <t>タカ</t>
    </rPh>
    <rPh sb="307" eb="309">
      <t>ルイジ</t>
    </rPh>
    <rPh sb="309" eb="311">
      <t>ダンタイ</t>
    </rPh>
    <rPh sb="312" eb="314">
      <t>ヒカク</t>
    </rPh>
    <rPh sb="316" eb="318">
      <t>ソンショク</t>
    </rPh>
    <rPh sb="324" eb="327">
      <t>ケイカクテキ</t>
    </rPh>
    <rPh sb="328" eb="330">
      <t>ロウキュウ</t>
    </rPh>
    <rPh sb="330" eb="331">
      <t>カン</t>
    </rPh>
    <rPh sb="331" eb="333">
      <t>コウシン</t>
    </rPh>
    <rPh sb="336" eb="338">
      <t>ユウシュウ</t>
    </rPh>
    <rPh sb="338" eb="339">
      <t>リツ</t>
    </rPh>
    <rPh sb="341" eb="343">
      <t>ルイジ</t>
    </rPh>
    <rPh sb="343" eb="345">
      <t>ダンタイ</t>
    </rPh>
    <rPh sb="347" eb="348">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</si>
</sst>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0.42</c:v>
                </c:pt>
                <c:pt idx="1">
                  <c:v>0.43</c:v>
                </c:pt>
                <c:pt idx="2">
                  <c:v>0.78</c:v>
                </c:pt>
                <c:pt idx="3">
                  <c:v>0.57999999999999996</c:v>
                </c:pt>
                <c:pt idx="4">
                  <c:v>1.4</c:v>
                </c:pt>
              </c:numCache>
            </c:numRef>
          </c:val>
        </c:ser>
        <c:dLbls>
          <c:showLegendKey val="0"/>
          <c:showVal val="0"/>
          <c:showCatName val="0"/>
          <c:showSerName val="0"/>
          <c:showPercent val="0"/>
          <c:showBubbleSize val="0"/>
        </c:dLbls>
        <c:gapWidth val="150"/>
        <c:axId val="75166848"/>
        <c:axId val="751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75166848"/>
        <c:axId val="75168768"/>
      </c:lineChart>
      <c:dateAx>
        <c:axId val="75166848"/>
        <c:scaling>
          <c:orientation val="minMax"/>
        </c:scaling>
        <c:delete val="1"/>
        <c:axPos val="b"/>
        <c:numFmt formatCode="ge" sourceLinked="1"/>
        <c:majorTickMark val="none"/>
        <c:minorTickMark val="none"/>
        <c:tickLblPos val="none"/>
        <c:crossAx val="75168768"/>
        <c:crosses val="autoZero"/>
        <c:auto val="1"/>
        <c:lblOffset val="100"/>
        <c:baseTimeUnit val="years"/>
      </c:dateAx>
      <c:valAx>
        <c:axId val="751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67.010000000000005</c:v>
                </c:pt>
                <c:pt idx="1">
                  <c:v>68.75</c:v>
                </c:pt>
                <c:pt idx="2">
                  <c:v>64.08</c:v>
                </c:pt>
                <c:pt idx="3">
                  <c:v>53.39</c:v>
                </c:pt>
                <c:pt idx="4">
                  <c:v>57.6</c:v>
                </c:pt>
              </c:numCache>
            </c:numRef>
          </c:val>
        </c:ser>
        <c:dLbls>
          <c:showLegendKey val="0"/>
          <c:showVal val="0"/>
          <c:showCatName val="0"/>
          <c:showSerName val="0"/>
          <c:showPercent val="0"/>
          <c:showBubbleSize val="0"/>
        </c:dLbls>
        <c:gapWidth val="150"/>
        <c:axId val="78140928"/>
        <c:axId val="781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78140928"/>
        <c:axId val="78142848"/>
      </c:lineChart>
      <c:dateAx>
        <c:axId val="78140928"/>
        <c:scaling>
          <c:orientation val="minMax"/>
        </c:scaling>
        <c:delete val="1"/>
        <c:axPos val="b"/>
        <c:numFmt formatCode="ge" sourceLinked="1"/>
        <c:majorTickMark val="none"/>
        <c:minorTickMark val="none"/>
        <c:tickLblPos val="none"/>
        <c:crossAx val="78142848"/>
        <c:crosses val="autoZero"/>
        <c:auto val="1"/>
        <c:lblOffset val="100"/>
        <c:baseTimeUnit val="years"/>
      </c:dateAx>
      <c:valAx>
        <c:axId val="781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91.28</c:v>
                </c:pt>
                <c:pt idx="1">
                  <c:v>87.05</c:v>
                </c:pt>
                <c:pt idx="2">
                  <c:v>93.09</c:v>
                </c:pt>
                <c:pt idx="3">
                  <c:v>93.49</c:v>
                </c:pt>
                <c:pt idx="4">
                  <c:v>95.53</c:v>
                </c:pt>
              </c:numCache>
            </c:numRef>
          </c:val>
        </c:ser>
        <c:dLbls>
          <c:showLegendKey val="0"/>
          <c:showVal val="0"/>
          <c:showCatName val="0"/>
          <c:showSerName val="0"/>
          <c:showPercent val="0"/>
          <c:showBubbleSize val="0"/>
        </c:dLbls>
        <c:gapWidth val="150"/>
        <c:axId val="78460032"/>
        <c:axId val="7846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78460032"/>
        <c:axId val="78461952"/>
      </c:lineChart>
      <c:dateAx>
        <c:axId val="78460032"/>
        <c:scaling>
          <c:orientation val="minMax"/>
        </c:scaling>
        <c:delete val="1"/>
        <c:axPos val="b"/>
        <c:numFmt formatCode="ge" sourceLinked="1"/>
        <c:majorTickMark val="none"/>
        <c:minorTickMark val="none"/>
        <c:tickLblPos val="none"/>
        <c:crossAx val="78461952"/>
        <c:crosses val="autoZero"/>
        <c:auto val="1"/>
        <c:lblOffset val="100"/>
        <c:baseTimeUnit val="years"/>
      </c:dateAx>
      <c:valAx>
        <c:axId val="7846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86.91</c:v>
                </c:pt>
                <c:pt idx="1">
                  <c:v>87.4</c:v>
                </c:pt>
                <c:pt idx="2">
                  <c:v>91.8</c:v>
                </c:pt>
                <c:pt idx="3">
                  <c:v>93.89</c:v>
                </c:pt>
                <c:pt idx="4">
                  <c:v>92.61</c:v>
                </c:pt>
              </c:numCache>
            </c:numRef>
          </c:val>
        </c:ser>
        <c:dLbls>
          <c:showLegendKey val="0"/>
          <c:showVal val="0"/>
          <c:showCatName val="0"/>
          <c:showSerName val="0"/>
          <c:showPercent val="0"/>
          <c:showBubbleSize val="0"/>
        </c:dLbls>
        <c:gapWidth val="150"/>
        <c:axId val="75207424"/>
        <c:axId val="7520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75207424"/>
        <c:axId val="75209344"/>
      </c:lineChart>
      <c:dateAx>
        <c:axId val="75207424"/>
        <c:scaling>
          <c:orientation val="minMax"/>
        </c:scaling>
        <c:delete val="1"/>
        <c:axPos val="b"/>
        <c:numFmt formatCode="ge" sourceLinked="1"/>
        <c:majorTickMark val="none"/>
        <c:minorTickMark val="none"/>
        <c:tickLblPos val="none"/>
        <c:crossAx val="75209344"/>
        <c:crosses val="autoZero"/>
        <c:auto val="1"/>
        <c:lblOffset val="100"/>
        <c:baseTimeUnit val="years"/>
      </c:dateAx>
      <c:valAx>
        <c:axId val="7520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0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252096"/>
        <c:axId val="752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252096"/>
        <c:axId val="75254016"/>
      </c:lineChart>
      <c:dateAx>
        <c:axId val="75252096"/>
        <c:scaling>
          <c:orientation val="minMax"/>
        </c:scaling>
        <c:delete val="1"/>
        <c:axPos val="b"/>
        <c:numFmt formatCode="ge" sourceLinked="1"/>
        <c:majorTickMark val="none"/>
        <c:minorTickMark val="none"/>
        <c:tickLblPos val="none"/>
        <c:crossAx val="75254016"/>
        <c:crosses val="autoZero"/>
        <c:auto val="1"/>
        <c:lblOffset val="100"/>
        <c:baseTimeUnit val="years"/>
      </c:dateAx>
      <c:valAx>
        <c:axId val="752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292672"/>
        <c:axId val="752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292672"/>
        <c:axId val="75294592"/>
      </c:lineChart>
      <c:dateAx>
        <c:axId val="75292672"/>
        <c:scaling>
          <c:orientation val="minMax"/>
        </c:scaling>
        <c:delete val="1"/>
        <c:axPos val="b"/>
        <c:numFmt formatCode="ge" sourceLinked="1"/>
        <c:majorTickMark val="none"/>
        <c:minorTickMark val="none"/>
        <c:tickLblPos val="none"/>
        <c:crossAx val="75294592"/>
        <c:crosses val="autoZero"/>
        <c:auto val="1"/>
        <c:lblOffset val="100"/>
        <c:baseTimeUnit val="years"/>
      </c:dateAx>
      <c:valAx>
        <c:axId val="752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631488"/>
        <c:axId val="776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631488"/>
        <c:axId val="77633408"/>
      </c:lineChart>
      <c:dateAx>
        <c:axId val="77631488"/>
        <c:scaling>
          <c:orientation val="minMax"/>
        </c:scaling>
        <c:delete val="1"/>
        <c:axPos val="b"/>
        <c:numFmt formatCode="ge" sourceLinked="1"/>
        <c:majorTickMark val="none"/>
        <c:minorTickMark val="none"/>
        <c:tickLblPos val="none"/>
        <c:crossAx val="77633408"/>
        <c:crosses val="autoZero"/>
        <c:auto val="1"/>
        <c:lblOffset val="100"/>
        <c:baseTimeUnit val="years"/>
      </c:dateAx>
      <c:valAx>
        <c:axId val="776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3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676544"/>
        <c:axId val="7767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676544"/>
        <c:axId val="77678464"/>
      </c:lineChart>
      <c:dateAx>
        <c:axId val="77676544"/>
        <c:scaling>
          <c:orientation val="minMax"/>
        </c:scaling>
        <c:delete val="1"/>
        <c:axPos val="b"/>
        <c:numFmt formatCode="ge" sourceLinked="1"/>
        <c:majorTickMark val="none"/>
        <c:minorTickMark val="none"/>
        <c:tickLblPos val="none"/>
        <c:crossAx val="77678464"/>
        <c:crosses val="autoZero"/>
        <c:auto val="1"/>
        <c:lblOffset val="100"/>
        <c:baseTimeUnit val="years"/>
      </c:dateAx>
      <c:valAx>
        <c:axId val="7767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318.55</c:v>
                </c:pt>
                <c:pt idx="1">
                  <c:v>315.67</c:v>
                </c:pt>
                <c:pt idx="2">
                  <c:v>323.81</c:v>
                </c:pt>
                <c:pt idx="3">
                  <c:v>411.72</c:v>
                </c:pt>
                <c:pt idx="4">
                  <c:v>569.11</c:v>
                </c:pt>
              </c:numCache>
            </c:numRef>
          </c:val>
        </c:ser>
        <c:dLbls>
          <c:showLegendKey val="0"/>
          <c:showVal val="0"/>
          <c:showCatName val="0"/>
          <c:showSerName val="0"/>
          <c:showPercent val="0"/>
          <c:showBubbleSize val="0"/>
        </c:dLbls>
        <c:gapWidth val="150"/>
        <c:axId val="77696384"/>
        <c:axId val="7771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77696384"/>
        <c:axId val="77719040"/>
      </c:lineChart>
      <c:dateAx>
        <c:axId val="77696384"/>
        <c:scaling>
          <c:orientation val="minMax"/>
        </c:scaling>
        <c:delete val="1"/>
        <c:axPos val="b"/>
        <c:numFmt formatCode="ge" sourceLinked="1"/>
        <c:majorTickMark val="none"/>
        <c:minorTickMark val="none"/>
        <c:tickLblPos val="none"/>
        <c:crossAx val="77719040"/>
        <c:crosses val="autoZero"/>
        <c:auto val="1"/>
        <c:lblOffset val="100"/>
        <c:baseTimeUnit val="years"/>
      </c:dateAx>
      <c:valAx>
        <c:axId val="777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52.62</c:v>
                </c:pt>
                <c:pt idx="1">
                  <c:v>52.88</c:v>
                </c:pt>
                <c:pt idx="2">
                  <c:v>45.57</c:v>
                </c:pt>
                <c:pt idx="3">
                  <c:v>47.86</c:v>
                </c:pt>
                <c:pt idx="4">
                  <c:v>56.13</c:v>
                </c:pt>
              </c:numCache>
            </c:numRef>
          </c:val>
        </c:ser>
        <c:dLbls>
          <c:showLegendKey val="0"/>
          <c:showVal val="0"/>
          <c:showCatName val="0"/>
          <c:showSerName val="0"/>
          <c:showPercent val="0"/>
          <c:showBubbleSize val="0"/>
        </c:dLbls>
        <c:gapWidth val="150"/>
        <c:axId val="77748864"/>
        <c:axId val="7775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77748864"/>
        <c:axId val="77751040"/>
      </c:lineChart>
      <c:dateAx>
        <c:axId val="77748864"/>
        <c:scaling>
          <c:orientation val="minMax"/>
        </c:scaling>
        <c:delete val="1"/>
        <c:axPos val="b"/>
        <c:numFmt formatCode="ge" sourceLinked="1"/>
        <c:majorTickMark val="none"/>
        <c:minorTickMark val="none"/>
        <c:tickLblPos val="none"/>
        <c:crossAx val="77751040"/>
        <c:crosses val="autoZero"/>
        <c:auto val="1"/>
        <c:lblOffset val="100"/>
        <c:baseTimeUnit val="years"/>
      </c:dateAx>
      <c:valAx>
        <c:axId val="7775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434.25</c:v>
                </c:pt>
                <c:pt idx="1">
                  <c:v>433.68</c:v>
                </c:pt>
                <c:pt idx="2">
                  <c:v>504.61</c:v>
                </c:pt>
                <c:pt idx="3">
                  <c:v>491.59</c:v>
                </c:pt>
                <c:pt idx="4">
                  <c:v>425.13</c:v>
                </c:pt>
              </c:numCache>
            </c:numRef>
          </c:val>
        </c:ser>
        <c:dLbls>
          <c:showLegendKey val="0"/>
          <c:showVal val="0"/>
          <c:showCatName val="0"/>
          <c:showSerName val="0"/>
          <c:showPercent val="0"/>
          <c:showBubbleSize val="0"/>
        </c:dLbls>
        <c:gapWidth val="150"/>
        <c:axId val="77784960"/>
        <c:axId val="7778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77784960"/>
        <c:axId val="77787136"/>
      </c:lineChart>
      <c:dateAx>
        <c:axId val="77784960"/>
        <c:scaling>
          <c:orientation val="minMax"/>
        </c:scaling>
        <c:delete val="1"/>
        <c:axPos val="b"/>
        <c:numFmt formatCode="ge" sourceLinked="1"/>
        <c:majorTickMark val="none"/>
        <c:minorTickMark val="none"/>
        <c:tickLblPos val="none"/>
        <c:crossAx val="77787136"/>
        <c:crosses val="autoZero"/>
        <c:auto val="1"/>
        <c:lblOffset val="100"/>
        <c:baseTimeUnit val="years"/>
      </c:dateAx>
      <c:valAx>
        <c:axId val="777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山口県　柳井市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33338</v>
      </c>
      <c r="AJ8" s="74"/>
      <c r="AK8" s="74"/>
      <c r="AL8" s="74"/>
      <c r="AM8" s="74"/>
      <c r="AN8" s="74"/>
      <c r="AO8" s="74"/>
      <c r="AP8" s="75"/>
      <c r="AQ8" s="56">
        <f>データ!R6</f>
        <v>140.05000000000001</v>
      </c>
      <c r="AR8" s="56"/>
      <c r="AS8" s="56"/>
      <c r="AT8" s="56"/>
      <c r="AU8" s="56"/>
      <c r="AV8" s="56"/>
      <c r="AW8" s="56"/>
      <c r="AX8" s="56"/>
      <c r="AY8" s="56">
        <f>データ!S6</f>
        <v>238.04</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15.52</v>
      </c>
      <c r="S10" s="56"/>
      <c r="T10" s="56"/>
      <c r="U10" s="56"/>
      <c r="V10" s="56"/>
      <c r="W10" s="56"/>
      <c r="X10" s="56"/>
      <c r="Y10" s="56"/>
      <c r="Z10" s="64">
        <f>データ!P6</f>
        <v>4665</v>
      </c>
      <c r="AA10" s="64"/>
      <c r="AB10" s="64"/>
      <c r="AC10" s="64"/>
      <c r="AD10" s="64"/>
      <c r="AE10" s="64"/>
      <c r="AF10" s="64"/>
      <c r="AG10" s="64"/>
      <c r="AH10" s="2"/>
      <c r="AI10" s="64">
        <f>データ!T6</f>
        <v>5150</v>
      </c>
      <c r="AJ10" s="64"/>
      <c r="AK10" s="64"/>
      <c r="AL10" s="64"/>
      <c r="AM10" s="64"/>
      <c r="AN10" s="64"/>
      <c r="AO10" s="64"/>
      <c r="AP10" s="64"/>
      <c r="AQ10" s="56">
        <f>データ!U6</f>
        <v>6.4</v>
      </c>
      <c r="AR10" s="56"/>
      <c r="AS10" s="56"/>
      <c r="AT10" s="56"/>
      <c r="AU10" s="56"/>
      <c r="AV10" s="56"/>
      <c r="AW10" s="56"/>
      <c r="AX10" s="56"/>
      <c r="AY10" s="56">
        <f>データ!V6</f>
        <v>804.69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352128</v>
      </c>
      <c r="D6" s="31">
        <f t="shared" si="3"/>
        <v>47</v>
      </c>
      <c r="E6" s="31">
        <f t="shared" si="3"/>
        <v>1</v>
      </c>
      <c r="F6" s="31">
        <f t="shared" si="3"/>
        <v>0</v>
      </c>
      <c r="G6" s="31">
        <f t="shared" si="3"/>
        <v>0</v>
      </c>
      <c r="H6" s="31" t="str">
        <f t="shared" si="3"/>
        <v>山口県　柳井市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15.52</v>
      </c>
      <c r="P6" s="32">
        <f t="shared" si="3"/>
        <v>4665</v>
      </c>
      <c r="Q6" s="32">
        <f t="shared" si="3"/>
        <v>33338</v>
      </c>
      <c r="R6" s="32">
        <f t="shared" si="3"/>
        <v>140.05000000000001</v>
      </c>
      <c r="S6" s="32">
        <f t="shared" si="3"/>
        <v>238.04</v>
      </c>
      <c r="T6" s="32">
        <f t="shared" si="3"/>
        <v>5150</v>
      </c>
      <c r="U6" s="32">
        <f t="shared" si="3"/>
        <v>6.4</v>
      </c>
      <c r="V6" s="32">
        <f t="shared" si="3"/>
        <v>804.69</v>
      </c>
      <c r="W6" s="33">
        <f>IF(W7="",NA(),W7)</f>
        <v>86.91</v>
      </c>
      <c r="X6" s="33">
        <f t="shared" ref="X6:AF6" si="4">IF(X7="",NA(),X7)</f>
        <v>87.4</v>
      </c>
      <c r="Y6" s="33">
        <f t="shared" si="4"/>
        <v>91.8</v>
      </c>
      <c r="Z6" s="33">
        <f t="shared" si="4"/>
        <v>93.89</v>
      </c>
      <c r="AA6" s="33">
        <f t="shared" si="4"/>
        <v>92.61</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318.55</v>
      </c>
      <c r="BE6" s="33">
        <f t="shared" ref="BE6:BM6" si="7">IF(BE7="",NA(),BE7)</f>
        <v>315.67</v>
      </c>
      <c r="BF6" s="33">
        <f t="shared" si="7"/>
        <v>323.81</v>
      </c>
      <c r="BG6" s="33">
        <f t="shared" si="7"/>
        <v>411.72</v>
      </c>
      <c r="BH6" s="33">
        <f t="shared" si="7"/>
        <v>569.11</v>
      </c>
      <c r="BI6" s="33">
        <f t="shared" si="7"/>
        <v>1168.8</v>
      </c>
      <c r="BJ6" s="33">
        <f t="shared" si="7"/>
        <v>1158.82</v>
      </c>
      <c r="BK6" s="33">
        <f t="shared" si="7"/>
        <v>1167.7</v>
      </c>
      <c r="BL6" s="33">
        <f t="shared" si="7"/>
        <v>1228.58</v>
      </c>
      <c r="BM6" s="33">
        <f t="shared" si="7"/>
        <v>1280.18</v>
      </c>
      <c r="BN6" s="32" t="str">
        <f>IF(BN7="","",IF(BN7="-","【-】","【"&amp;SUBSTITUTE(TEXT(BN7,"#,##0.00"),"-","△")&amp;"】"))</f>
        <v>【1,242.90】</v>
      </c>
      <c r="BO6" s="33">
        <f>IF(BO7="",NA(),BO7)</f>
        <v>52.62</v>
      </c>
      <c r="BP6" s="33">
        <f t="shared" ref="BP6:BX6" si="8">IF(BP7="",NA(),BP7)</f>
        <v>52.88</v>
      </c>
      <c r="BQ6" s="33">
        <f t="shared" si="8"/>
        <v>45.57</v>
      </c>
      <c r="BR6" s="33">
        <f t="shared" si="8"/>
        <v>47.86</v>
      </c>
      <c r="BS6" s="33">
        <f t="shared" si="8"/>
        <v>56.13</v>
      </c>
      <c r="BT6" s="33">
        <f t="shared" si="8"/>
        <v>56.44</v>
      </c>
      <c r="BU6" s="33">
        <f t="shared" si="8"/>
        <v>55.6</v>
      </c>
      <c r="BV6" s="33">
        <f t="shared" si="8"/>
        <v>54.43</v>
      </c>
      <c r="BW6" s="33">
        <f t="shared" si="8"/>
        <v>53.81</v>
      </c>
      <c r="BX6" s="33">
        <f t="shared" si="8"/>
        <v>53.62</v>
      </c>
      <c r="BY6" s="32" t="str">
        <f>IF(BY7="","",IF(BY7="-","【-】","【"&amp;SUBSTITUTE(TEXT(BY7,"#,##0.00"),"-","△")&amp;"】"))</f>
        <v>【33.35】</v>
      </c>
      <c r="BZ6" s="33">
        <f>IF(BZ7="",NA(),BZ7)</f>
        <v>434.25</v>
      </c>
      <c r="CA6" s="33">
        <f t="shared" ref="CA6:CI6" si="9">IF(CA7="",NA(),CA7)</f>
        <v>433.68</v>
      </c>
      <c r="CB6" s="33">
        <f t="shared" si="9"/>
        <v>504.61</v>
      </c>
      <c r="CC6" s="33">
        <f t="shared" si="9"/>
        <v>491.59</v>
      </c>
      <c r="CD6" s="33">
        <f t="shared" si="9"/>
        <v>425.13</v>
      </c>
      <c r="CE6" s="33">
        <f t="shared" si="9"/>
        <v>270.7</v>
      </c>
      <c r="CF6" s="33">
        <f t="shared" si="9"/>
        <v>275.86</v>
      </c>
      <c r="CG6" s="33">
        <f t="shared" si="9"/>
        <v>279.8</v>
      </c>
      <c r="CH6" s="33">
        <f t="shared" si="9"/>
        <v>284.64999999999998</v>
      </c>
      <c r="CI6" s="33">
        <f t="shared" si="9"/>
        <v>287.7</v>
      </c>
      <c r="CJ6" s="32" t="str">
        <f>IF(CJ7="","",IF(CJ7="-","【-】","【"&amp;SUBSTITUTE(TEXT(CJ7,"#,##0.00"),"-","△")&amp;"】"))</f>
        <v>【524.69】</v>
      </c>
      <c r="CK6" s="33">
        <f>IF(CK7="",NA(),CK7)</f>
        <v>67.010000000000005</v>
      </c>
      <c r="CL6" s="33">
        <f t="shared" ref="CL6:CT6" si="10">IF(CL7="",NA(),CL7)</f>
        <v>68.75</v>
      </c>
      <c r="CM6" s="33">
        <f t="shared" si="10"/>
        <v>64.08</v>
      </c>
      <c r="CN6" s="33">
        <f t="shared" si="10"/>
        <v>53.39</v>
      </c>
      <c r="CO6" s="33">
        <f t="shared" si="10"/>
        <v>57.6</v>
      </c>
      <c r="CP6" s="33">
        <f t="shared" si="10"/>
        <v>59.84</v>
      </c>
      <c r="CQ6" s="33">
        <f t="shared" si="10"/>
        <v>60.66</v>
      </c>
      <c r="CR6" s="33">
        <f t="shared" si="10"/>
        <v>60.17</v>
      </c>
      <c r="CS6" s="33">
        <f t="shared" si="10"/>
        <v>58.96</v>
      </c>
      <c r="CT6" s="33">
        <f t="shared" si="10"/>
        <v>58.1</v>
      </c>
      <c r="CU6" s="32" t="str">
        <f>IF(CU7="","",IF(CU7="-","【-】","【"&amp;SUBSTITUTE(TEXT(CU7,"#,##0.00"),"-","△")&amp;"】"))</f>
        <v>【57.58】</v>
      </c>
      <c r="CV6" s="33">
        <f>IF(CV7="",NA(),CV7)</f>
        <v>91.28</v>
      </c>
      <c r="CW6" s="33">
        <f t="shared" ref="CW6:DE6" si="11">IF(CW7="",NA(),CW7)</f>
        <v>87.05</v>
      </c>
      <c r="CX6" s="33">
        <f t="shared" si="11"/>
        <v>93.09</v>
      </c>
      <c r="CY6" s="33">
        <f t="shared" si="11"/>
        <v>93.49</v>
      </c>
      <c r="CZ6" s="33">
        <f t="shared" si="11"/>
        <v>95.53</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0.42</v>
      </c>
      <c r="ED6" s="33">
        <f t="shared" ref="ED6:EL6" si="14">IF(ED7="",NA(),ED7)</f>
        <v>0.43</v>
      </c>
      <c r="EE6" s="33">
        <f t="shared" si="14"/>
        <v>0.78</v>
      </c>
      <c r="EF6" s="33">
        <f t="shared" si="14"/>
        <v>0.57999999999999996</v>
      </c>
      <c r="EG6" s="33">
        <f t="shared" si="14"/>
        <v>1.4</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352128</v>
      </c>
      <c r="D7" s="35">
        <v>47</v>
      </c>
      <c r="E7" s="35">
        <v>1</v>
      </c>
      <c r="F7" s="35">
        <v>0</v>
      </c>
      <c r="G7" s="35">
        <v>0</v>
      </c>
      <c r="H7" s="35" t="s">
        <v>93</v>
      </c>
      <c r="I7" s="35" t="s">
        <v>94</v>
      </c>
      <c r="J7" s="35" t="s">
        <v>95</v>
      </c>
      <c r="K7" s="35" t="s">
        <v>96</v>
      </c>
      <c r="L7" s="35" t="s">
        <v>97</v>
      </c>
      <c r="M7" s="36" t="s">
        <v>98</v>
      </c>
      <c r="N7" s="36" t="s">
        <v>99</v>
      </c>
      <c r="O7" s="36">
        <v>15.52</v>
      </c>
      <c r="P7" s="36">
        <v>4665</v>
      </c>
      <c r="Q7" s="36">
        <v>33338</v>
      </c>
      <c r="R7" s="36">
        <v>140.05000000000001</v>
      </c>
      <c r="S7" s="36">
        <v>238.04</v>
      </c>
      <c r="T7" s="36">
        <v>5150</v>
      </c>
      <c r="U7" s="36">
        <v>6.4</v>
      </c>
      <c r="V7" s="36">
        <v>804.69</v>
      </c>
      <c r="W7" s="36">
        <v>86.91</v>
      </c>
      <c r="X7" s="36">
        <v>87.4</v>
      </c>
      <c r="Y7" s="36">
        <v>91.8</v>
      </c>
      <c r="Z7" s="36">
        <v>93.89</v>
      </c>
      <c r="AA7" s="36">
        <v>92.61</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318.55</v>
      </c>
      <c r="BE7" s="36">
        <v>315.67</v>
      </c>
      <c r="BF7" s="36">
        <v>323.81</v>
      </c>
      <c r="BG7" s="36">
        <v>411.72</v>
      </c>
      <c r="BH7" s="36">
        <v>569.11</v>
      </c>
      <c r="BI7" s="36">
        <v>1168.8</v>
      </c>
      <c r="BJ7" s="36">
        <v>1158.82</v>
      </c>
      <c r="BK7" s="36">
        <v>1167.7</v>
      </c>
      <c r="BL7" s="36">
        <v>1228.58</v>
      </c>
      <c r="BM7" s="36">
        <v>1280.18</v>
      </c>
      <c r="BN7" s="36">
        <v>1242.9000000000001</v>
      </c>
      <c r="BO7" s="36">
        <v>52.62</v>
      </c>
      <c r="BP7" s="36">
        <v>52.88</v>
      </c>
      <c r="BQ7" s="36">
        <v>45.57</v>
      </c>
      <c r="BR7" s="36">
        <v>47.86</v>
      </c>
      <c r="BS7" s="36">
        <v>56.13</v>
      </c>
      <c r="BT7" s="36">
        <v>56.44</v>
      </c>
      <c r="BU7" s="36">
        <v>55.6</v>
      </c>
      <c r="BV7" s="36">
        <v>54.43</v>
      </c>
      <c r="BW7" s="36">
        <v>53.81</v>
      </c>
      <c r="BX7" s="36">
        <v>53.62</v>
      </c>
      <c r="BY7" s="36">
        <v>33.35</v>
      </c>
      <c r="BZ7" s="36">
        <v>434.25</v>
      </c>
      <c r="CA7" s="36">
        <v>433.68</v>
      </c>
      <c r="CB7" s="36">
        <v>504.61</v>
      </c>
      <c r="CC7" s="36">
        <v>491.59</v>
      </c>
      <c r="CD7" s="36">
        <v>425.13</v>
      </c>
      <c r="CE7" s="36">
        <v>270.7</v>
      </c>
      <c r="CF7" s="36">
        <v>275.86</v>
      </c>
      <c r="CG7" s="36">
        <v>279.8</v>
      </c>
      <c r="CH7" s="36">
        <v>284.64999999999998</v>
      </c>
      <c r="CI7" s="36">
        <v>287.7</v>
      </c>
      <c r="CJ7" s="36">
        <v>524.69000000000005</v>
      </c>
      <c r="CK7" s="36">
        <v>67.010000000000005</v>
      </c>
      <c r="CL7" s="36">
        <v>68.75</v>
      </c>
      <c r="CM7" s="36">
        <v>64.08</v>
      </c>
      <c r="CN7" s="36">
        <v>53.39</v>
      </c>
      <c r="CO7" s="36">
        <v>57.6</v>
      </c>
      <c r="CP7" s="36">
        <v>59.84</v>
      </c>
      <c r="CQ7" s="36">
        <v>60.66</v>
      </c>
      <c r="CR7" s="36">
        <v>60.17</v>
      </c>
      <c r="CS7" s="36">
        <v>58.96</v>
      </c>
      <c r="CT7" s="36">
        <v>58.1</v>
      </c>
      <c r="CU7" s="36">
        <v>57.58</v>
      </c>
      <c r="CV7" s="36">
        <v>91.28</v>
      </c>
      <c r="CW7" s="36">
        <v>87.05</v>
      </c>
      <c r="CX7" s="36">
        <v>93.09</v>
      </c>
      <c r="CY7" s="36">
        <v>93.49</v>
      </c>
      <c r="CZ7" s="36">
        <v>95.53</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0.42</v>
      </c>
      <c r="ED7" s="36">
        <v>0.43</v>
      </c>
      <c r="EE7" s="36">
        <v>0.78</v>
      </c>
      <c r="EF7" s="36">
        <v>0.57999999999999996</v>
      </c>
      <c r="EG7" s="36">
        <v>1.4</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2017-01-29T23:48:58Z</cp:lastPrinted>
  <dcterms:created xsi:type="dcterms:W3CDTF">2016-12-02T02:21:12Z</dcterms:created>
  <dcterms:modified xsi:type="dcterms:W3CDTF">2017-02-07T23:46:31Z</dcterms:modified>
</cp:coreProperties>
</file>