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T6" i="5"/>
  <c r="S6" i="5"/>
  <c r="AY8" i="4" s="1"/>
  <c r="R6" i="5"/>
  <c r="AQ8" i="4" s="1"/>
  <c r="Q6" i="5"/>
  <c r="P6" i="5"/>
  <c r="O6" i="5"/>
  <c r="N6" i="5"/>
  <c r="M6" i="5"/>
  <c r="L6" i="5"/>
  <c r="K6" i="5"/>
  <c r="R8" i="4" s="1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Q10" i="4"/>
  <c r="AI10" i="4"/>
  <c r="Z10" i="4"/>
  <c r="R10" i="4"/>
  <c r="J10" i="4"/>
  <c r="B10" i="4"/>
  <c r="AI8" i="4"/>
  <c r="Z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<sst xmlns="http://schemas.openxmlformats.org/spreadsheetml/2006/main" count="218" uniqueCount="108">
  <si>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</si>
  <si>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</si>
  <si>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</si>
  <si>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</si>
  <si>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</si>
  <si>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</si>
  <si>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</si>
  <si>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</si>
  <si>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</si>
  <si>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</si>
  <si>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</si>
  <si>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</si>
  <si>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</si>
  <si>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</si>
  <si>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</si>
  <si>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</si>
  <si>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</si>
  <si>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</si>
  <si>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</si>
  <si>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</si>
  <si>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</si>
  <si>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</si>
  <si>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</si>
  <si>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</si>
  <si>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</si>
  <si>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</si>
  <si>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</si>
  <si>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</si>
  <si>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</si>
  <si>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</si>
  <si>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</si>
  <si>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</si>
  <si>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</si>
  <si>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</si>
  <si>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</si>
  <si>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</si>
  <si>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</si>
  <si>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</si>
  <si>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</si>
  <si>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</si>
  <si>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</si>
  <si>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</si>
  <si>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</si>
  <si>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</si>
  <si>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</si>
  <si>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</si>
  <si>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</si>
  <si>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</si>
  <si>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</si>
  <si>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</si>
  <si>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</si>
  <si>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</si>
  <si>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</si>
  <si>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</si>
  <si>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</si>
  <si>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</si>
  <si>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</si>
  <si>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</si>
  <si>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</si>
  <si>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</si>
  <si>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</si>
  <si>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</si>
  <si>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</si>
  <si>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</si>
  <si>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</si>
  <si>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</si>
  <si>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</si>
  <si>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</si>
  <si>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</si>
  <si>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</si>
  <si>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</si>
  <si>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</si>
  <si>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</si>
  <si>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</si>
  <si>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</si>
  <si>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</si>
  <si>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</si>
  <si>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</si>
  <si>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</si>
  <si>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</si>
  <si>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</si>
  <si>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</si>
  <si>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</si>
  <si>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</si>
  <si>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</si>
  <si>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</si>
  <si>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</si>
  <si>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</si>
  <si>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</si>
  <si>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</si>
  <si>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</si>
  <si>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</si>
  <si>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</si>
  <si>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山口県　周南市</t>
  </si>
  <si>
    <t>法非適用</t>
  </si>
  <si>
    <t>水道事業</t>
  </si>
  <si>
    <t>簡易水道事業</t>
  </si>
  <si>
    <t>D1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</si>
  <si>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</si>
  <si>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</si>
  <si>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</si>
  <si>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</si>
  <si>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</si>
  <si>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</si>
  <si>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</si>
  <si>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r>
      <t>①収益的収支比率
　近年は100％を上回っており、</t>
    </r>
    <r>
      <rPr>
        <sz val="11"/>
        <rFont val="ＭＳ ゴシック"/>
        <family val="3"/>
        <charset val="128"/>
      </rPr>
      <t>比較的良好</t>
    </r>
    <r>
      <rPr>
        <sz val="11"/>
        <color theme="1"/>
        <rFont val="ＭＳ ゴシック"/>
        <family val="3"/>
        <charset val="128"/>
      </rPr>
      <t>である。類似団体平均値と比較すると上回っているが、統合工事に伴う一般会計繰入金・国庫補助金が要因として挙げられる。
④企業債残高対給水収益比率
　類似団体平均値と比較すると近年は大幅に高い。水道事業統合に向け、</t>
    </r>
    <r>
      <rPr>
        <sz val="11"/>
        <rFont val="ＭＳ ゴシック"/>
        <family val="3"/>
        <charset val="128"/>
      </rPr>
      <t>熊毛・鹿野</t>
    </r>
    <r>
      <rPr>
        <sz val="11"/>
        <color theme="1"/>
        <rFont val="ＭＳ ゴシック"/>
        <family val="3"/>
        <charset val="128"/>
      </rPr>
      <t>地区簡易水道施設の更新・改修等を行っているため、企業債残高が比較的高い。
⑤料金回収率
　</t>
    </r>
    <r>
      <rPr>
        <sz val="11"/>
        <rFont val="ＭＳ ゴシック"/>
        <family val="3"/>
        <charset val="128"/>
      </rPr>
      <t>給水原価が低いことにより、類似団体平均値と比較すると上回っている。ただし、80%を下回っていることから、今後も適切な料金収入の確保に努める必要がある。</t>
    </r>
    <r>
      <rPr>
        <sz val="11"/>
        <color theme="1"/>
        <rFont val="ＭＳ ゴシック"/>
        <family val="3"/>
        <charset val="128"/>
      </rPr>
      <t xml:space="preserve">
⑥給水原価
　</t>
    </r>
    <r>
      <rPr>
        <sz val="11"/>
        <rFont val="ＭＳ ゴシック"/>
        <family val="3"/>
        <charset val="128"/>
      </rPr>
      <t>計画的な老朽管更新、施設改修の実施により、維持管理費、年間総有収水量が減となっていることから、類似団体平均値と比較すると低い。</t>
    </r>
    <r>
      <rPr>
        <sz val="11"/>
        <color theme="1"/>
        <rFont val="ＭＳ ゴシック"/>
        <family val="3"/>
        <charset val="128"/>
      </rPr>
      <t xml:space="preserve">
⑦施設利用率
　類似団体平均値と比較すると低い。</t>
    </r>
    <r>
      <rPr>
        <sz val="11"/>
        <rFont val="ＭＳ ゴシック"/>
        <family val="3"/>
        <charset val="128"/>
      </rPr>
      <t>大口契約者の減少等により、</t>
    </r>
    <r>
      <rPr>
        <sz val="11"/>
        <color theme="1"/>
        <rFont val="ＭＳ ゴシック"/>
        <family val="3"/>
        <charset val="128"/>
      </rPr>
      <t>配水量が減少し続けており、施設利用率が低くなっている。
⑧有収率
　類似団体平均値と比較すると高い。配水管更新事業・新規工事を行っており、有収率が高い傾向にある。</t>
    </r>
    <rPh sb="1" eb="4">
      <t>シュウエキテキ</t>
    </rPh>
    <rPh sb="4" eb="6">
      <t>シュウシ</t>
    </rPh>
    <rPh sb="6" eb="8">
      <t>ヒリツ</t>
    </rPh>
    <rPh sb="10" eb="12">
      <t>キンネン</t>
    </rPh>
    <rPh sb="18" eb="19">
      <t>ウエ</t>
    </rPh>
    <rPh sb="19" eb="20">
      <t>マワ</t>
    </rPh>
    <rPh sb="34" eb="36">
      <t>ルイジ</t>
    </rPh>
    <rPh sb="36" eb="38">
      <t>ダンタイ</t>
    </rPh>
    <rPh sb="38" eb="40">
      <t>ヘイキン</t>
    </rPh>
    <rPh sb="40" eb="41">
      <t>アタイ</t>
    </rPh>
    <rPh sb="42" eb="44">
      <t>ヒカク</t>
    </rPh>
    <rPh sb="47" eb="48">
      <t>ウエ</t>
    </rPh>
    <rPh sb="48" eb="49">
      <t>マワ</t>
    </rPh>
    <rPh sb="55" eb="57">
      <t>トウゴウ</t>
    </rPh>
    <rPh sb="57" eb="59">
      <t>コウジ</t>
    </rPh>
    <rPh sb="60" eb="61">
      <t>トモナ</t>
    </rPh>
    <rPh sb="62" eb="64">
      <t>イッパン</t>
    </rPh>
    <rPh sb="64" eb="66">
      <t>カイケイ</t>
    </rPh>
    <rPh sb="66" eb="68">
      <t>クリイレ</t>
    </rPh>
    <rPh sb="68" eb="69">
      <t>キン</t>
    </rPh>
    <rPh sb="70" eb="72">
      <t>コッコ</t>
    </rPh>
    <rPh sb="72" eb="75">
      <t>ホジョキン</t>
    </rPh>
    <rPh sb="91" eb="92">
      <t>サイ</t>
    </rPh>
    <rPh sb="92" eb="94">
      <t>ザンダカ</t>
    </rPh>
    <rPh sb="94" eb="95">
      <t>タイ</t>
    </rPh>
    <rPh sb="95" eb="97">
      <t>キュウスイ</t>
    </rPh>
    <rPh sb="97" eb="99">
      <t>シュウエキ</t>
    </rPh>
    <rPh sb="99" eb="101">
      <t>ヒリツ</t>
    </rPh>
    <rPh sb="103" eb="105">
      <t>ルイジ</t>
    </rPh>
    <rPh sb="105" eb="107">
      <t>ダンタイ</t>
    </rPh>
    <rPh sb="107" eb="109">
      <t>ヘイキン</t>
    </rPh>
    <rPh sb="111" eb="113">
      <t>ヒカク</t>
    </rPh>
    <rPh sb="116" eb="118">
      <t>キンネン</t>
    </rPh>
    <rPh sb="119" eb="121">
      <t>オオハバ</t>
    </rPh>
    <rPh sb="122" eb="123">
      <t>タカ</t>
    </rPh>
    <rPh sb="125" eb="127">
      <t>スイドウ</t>
    </rPh>
    <rPh sb="127" eb="129">
      <t>ジギョウ</t>
    </rPh>
    <rPh sb="129" eb="131">
      <t>トウゴウ</t>
    </rPh>
    <rPh sb="132" eb="133">
      <t>ム</t>
    </rPh>
    <rPh sb="135" eb="137">
      <t>クマゲ</t>
    </rPh>
    <rPh sb="138" eb="140">
      <t>カノ</t>
    </rPh>
    <rPh sb="140" eb="142">
      <t>チク</t>
    </rPh>
    <rPh sb="142" eb="144">
      <t>カンイ</t>
    </rPh>
    <rPh sb="144" eb="146">
      <t>スイドウ</t>
    </rPh>
    <rPh sb="146" eb="148">
      <t>シセツ</t>
    </rPh>
    <rPh sb="156" eb="157">
      <t>オコナ</t>
    </rPh>
    <rPh sb="164" eb="166">
      <t>キギョウ</t>
    </rPh>
    <rPh sb="166" eb="167">
      <t>サイ</t>
    </rPh>
    <rPh sb="167" eb="169">
      <t>ザンダカ</t>
    </rPh>
    <rPh sb="170" eb="173">
      <t>ヒカクテキ</t>
    </rPh>
    <rPh sb="173" eb="174">
      <t>タカ</t>
    </rPh>
    <rPh sb="178" eb="180">
      <t>リョウキン</t>
    </rPh>
    <rPh sb="180" eb="182">
      <t>カイシュウ</t>
    </rPh>
    <rPh sb="182" eb="183">
      <t>リツ</t>
    </rPh>
    <rPh sb="185" eb="187">
      <t>キュウスイ</t>
    </rPh>
    <rPh sb="187" eb="189">
      <t>ゲンカ</t>
    </rPh>
    <rPh sb="190" eb="191">
      <t>ヒク</t>
    </rPh>
    <rPh sb="198" eb="200">
      <t>ルイジ</t>
    </rPh>
    <rPh sb="200" eb="202">
      <t>ダンタイ</t>
    </rPh>
    <rPh sb="202" eb="205">
      <t>ヘイキンチ</t>
    </rPh>
    <rPh sb="206" eb="208">
      <t>ヒカク</t>
    </rPh>
    <rPh sb="211" eb="212">
      <t>ウエ</t>
    </rPh>
    <rPh sb="212" eb="213">
      <t>マワ</t>
    </rPh>
    <rPh sb="226" eb="228">
      <t>シタマワ</t>
    </rPh>
    <rPh sb="237" eb="239">
      <t>コンゴ</t>
    </rPh>
    <rPh sb="240" eb="242">
      <t>テキセツ</t>
    </rPh>
    <rPh sb="243" eb="245">
      <t>リョウキン</t>
    </rPh>
    <rPh sb="245" eb="247">
      <t>シュウニュウ</t>
    </rPh>
    <rPh sb="248" eb="250">
      <t>カクホ</t>
    </rPh>
    <rPh sb="251" eb="252">
      <t>ツト</t>
    </rPh>
    <rPh sb="254" eb="256">
      <t>ヒツヨウ</t>
    </rPh>
    <rPh sb="262" eb="264">
      <t>キュウスイ</t>
    </rPh>
    <rPh sb="264" eb="266">
      <t>ゲンカ</t>
    </rPh>
    <rPh sb="268" eb="271">
      <t>ケイカクテキ</t>
    </rPh>
    <rPh sb="272" eb="274">
      <t>ロウキュウ</t>
    </rPh>
    <rPh sb="274" eb="275">
      <t>カン</t>
    </rPh>
    <rPh sb="275" eb="277">
      <t>コウシン</t>
    </rPh>
    <rPh sb="278" eb="280">
      <t>シセツ</t>
    </rPh>
    <rPh sb="280" eb="282">
      <t>カイシュウ</t>
    </rPh>
    <rPh sb="283" eb="285">
      <t>ジッシ</t>
    </rPh>
    <rPh sb="289" eb="291">
      <t>イジ</t>
    </rPh>
    <rPh sb="291" eb="294">
      <t>カンリヒ</t>
    </rPh>
    <rPh sb="295" eb="297">
      <t>ネンカン</t>
    </rPh>
    <rPh sb="297" eb="298">
      <t>ソウ</t>
    </rPh>
    <rPh sb="298" eb="299">
      <t>ユウ</t>
    </rPh>
    <rPh sb="299" eb="300">
      <t>シュウ</t>
    </rPh>
    <rPh sb="300" eb="302">
      <t>スイリョウ</t>
    </rPh>
    <rPh sb="303" eb="304">
      <t>ゲン</t>
    </rPh>
    <rPh sb="356" eb="358">
      <t>オオクチ</t>
    </rPh>
    <rPh sb="358" eb="360">
      <t>ケイヤク</t>
    </rPh>
    <rPh sb="360" eb="361">
      <t>シャ</t>
    </rPh>
    <rPh sb="362" eb="364">
      <t>ゲンショウ</t>
    </rPh>
    <rPh sb="364" eb="365">
      <t>トウ</t>
    </rPh>
    <phoneticPr fontId="4"/>
  </si>
  <si>
    <r>
      <t>③管路更新率
　類似団体平均値と比較すると高い。熊毛地区簡易水道事業統合に向け、耐震化を含めて</t>
    </r>
    <r>
      <rPr>
        <sz val="11"/>
        <rFont val="ＭＳ ゴシック"/>
        <family val="3"/>
        <charset val="128"/>
      </rPr>
      <t>老朽管の更新・施設の改修・新設連絡管布設</t>
    </r>
    <r>
      <rPr>
        <sz val="11"/>
        <color theme="1"/>
        <rFont val="ＭＳ ゴシック"/>
        <family val="3"/>
        <charset val="128"/>
      </rPr>
      <t>を進めている。</t>
    </r>
    <rPh sb="1" eb="3">
      <t>カンロ</t>
    </rPh>
    <rPh sb="3" eb="5">
      <t>コウシン</t>
    </rPh>
    <rPh sb="5" eb="6">
      <t>リツ</t>
    </rPh>
    <rPh sb="8" eb="10">
      <t>ルイジ</t>
    </rPh>
    <rPh sb="10" eb="12">
      <t>ダンタイ</t>
    </rPh>
    <rPh sb="12" eb="15">
      <t>ヘイキンチ</t>
    </rPh>
    <rPh sb="16" eb="18">
      <t>ヒカク</t>
    </rPh>
    <rPh sb="21" eb="22">
      <t>タカ</t>
    </rPh>
    <rPh sb="24" eb="26">
      <t>クマゲ</t>
    </rPh>
    <rPh sb="26" eb="28">
      <t>チク</t>
    </rPh>
    <rPh sb="28" eb="30">
      <t>カンイ</t>
    </rPh>
    <rPh sb="30" eb="32">
      <t>スイドウ</t>
    </rPh>
    <rPh sb="32" eb="34">
      <t>ジギョウ</t>
    </rPh>
    <rPh sb="34" eb="36">
      <t>トウゴウ</t>
    </rPh>
    <rPh sb="37" eb="38">
      <t>ム</t>
    </rPh>
    <rPh sb="40" eb="43">
      <t>タイシンカ</t>
    </rPh>
    <rPh sb="44" eb="45">
      <t>フク</t>
    </rPh>
    <rPh sb="47" eb="49">
      <t>ロウキュウ</t>
    </rPh>
    <rPh sb="49" eb="50">
      <t>カン</t>
    </rPh>
    <rPh sb="51" eb="53">
      <t>コウシン</t>
    </rPh>
    <rPh sb="54" eb="56">
      <t>シセツ</t>
    </rPh>
    <rPh sb="57" eb="59">
      <t>カイシュウ</t>
    </rPh>
    <rPh sb="60" eb="62">
      <t>シンセツ</t>
    </rPh>
    <rPh sb="62" eb="64">
      <t>レンラク</t>
    </rPh>
    <rPh sb="64" eb="65">
      <t>カン</t>
    </rPh>
    <rPh sb="65" eb="67">
      <t>フセツ</t>
    </rPh>
    <rPh sb="68" eb="69">
      <t>スス</t>
    </rPh>
    <phoneticPr fontId="4"/>
  </si>
  <si>
    <r>
      <t>　現状における経営状態は、一般会計繰入金・国庫補助金により比較的良好である。しかしながら、類似団体平均値と比較すると、次の3点において課題があり、対策を進めている。
・企業債残高の削減
　現在、</t>
    </r>
    <r>
      <rPr>
        <sz val="10"/>
        <rFont val="ＭＳ ゴシック"/>
        <family val="3"/>
        <charset val="128"/>
      </rPr>
      <t>熊毛地区簡易水道施設の統合事業</t>
    </r>
    <r>
      <rPr>
        <sz val="10"/>
        <color theme="1"/>
        <rFont val="ＭＳ ゴシック"/>
        <family val="3"/>
        <charset val="128"/>
      </rPr>
      <t>を行っており、企業債残高は高いが、計画的に企業債</t>
    </r>
    <r>
      <rPr>
        <sz val="10"/>
        <rFont val="ＭＳ ゴシック"/>
        <family val="3"/>
        <charset val="128"/>
      </rPr>
      <t>残高</t>
    </r>
    <r>
      <rPr>
        <sz val="10"/>
        <color theme="1"/>
        <rFont val="ＭＳ ゴシック"/>
        <family val="3"/>
        <charset val="128"/>
      </rPr>
      <t>の削減を進める。
・施設利用率の向上
　熊毛簡易水道は、現在13箇所の簡易水道に分かれている。そのため、施設を新規に建設し、</t>
    </r>
    <r>
      <rPr>
        <sz val="10"/>
        <rFont val="ＭＳ ゴシック"/>
        <family val="3"/>
        <charset val="128"/>
      </rPr>
      <t>1箇所への</t>
    </r>
    <r>
      <rPr>
        <sz val="10"/>
        <color theme="1"/>
        <rFont val="ＭＳ ゴシック"/>
        <family val="3"/>
        <charset val="128"/>
      </rPr>
      <t>統合を進めている。
・老朽化対策
　耐震化事業を大幅に進め、管路更新率は近年更新が進んでいる。しかし、既設水道施設は老朽化が進んでおり、耐震診断を行い、計画的に施設更新に</t>
    </r>
    <r>
      <rPr>
        <sz val="10"/>
        <rFont val="ＭＳ ゴシック"/>
        <family val="3"/>
        <charset val="128"/>
      </rPr>
      <t>取り組んでいく。</t>
    </r>
    <rPh sb="1" eb="3">
      <t>ゲンジョウ</t>
    </rPh>
    <rPh sb="7" eb="9">
      <t>ケイエイ</t>
    </rPh>
    <rPh sb="9" eb="11">
      <t>ジョウタイ</t>
    </rPh>
    <rPh sb="13" eb="15">
      <t>イッパン</t>
    </rPh>
    <rPh sb="15" eb="17">
      <t>カイケイ</t>
    </rPh>
    <rPh sb="17" eb="19">
      <t>クリイレ</t>
    </rPh>
    <rPh sb="19" eb="20">
      <t>キン</t>
    </rPh>
    <rPh sb="21" eb="23">
      <t>コッコ</t>
    </rPh>
    <rPh sb="23" eb="26">
      <t>ホジョキン</t>
    </rPh>
    <rPh sb="29" eb="32">
      <t>ヒカクテキ</t>
    </rPh>
    <rPh sb="32" eb="34">
      <t>リョウコウ</t>
    </rPh>
    <rPh sb="45" eb="47">
      <t>ルイジ</t>
    </rPh>
    <rPh sb="47" eb="49">
      <t>ダンタイ</t>
    </rPh>
    <rPh sb="49" eb="52">
      <t>ヘイキンチ</t>
    </rPh>
    <rPh sb="53" eb="55">
      <t>ヒカク</t>
    </rPh>
    <rPh sb="59" eb="60">
      <t>ツギ</t>
    </rPh>
    <rPh sb="62" eb="63">
      <t>テン</t>
    </rPh>
    <rPh sb="67" eb="69">
      <t>カダイ</t>
    </rPh>
    <rPh sb="73" eb="75">
      <t>タイサク</t>
    </rPh>
    <rPh sb="76" eb="77">
      <t>スス</t>
    </rPh>
    <rPh sb="85" eb="87">
      <t>キギョウ</t>
    </rPh>
    <rPh sb="87" eb="88">
      <t>サイ</t>
    </rPh>
    <rPh sb="88" eb="90">
      <t>ザンダカ</t>
    </rPh>
    <rPh sb="91" eb="93">
      <t>サクゲン</t>
    </rPh>
    <rPh sb="95" eb="97">
      <t>ゲンザイ</t>
    </rPh>
    <rPh sb="114" eb="115">
      <t>オコナ</t>
    </rPh>
    <rPh sb="120" eb="122">
      <t>キギョウ</t>
    </rPh>
    <rPh sb="122" eb="123">
      <t>サイ</t>
    </rPh>
    <rPh sb="123" eb="125">
      <t>ザンダカ</t>
    </rPh>
    <rPh sb="126" eb="127">
      <t>タカ</t>
    </rPh>
    <rPh sb="130" eb="133">
      <t>ケイカクテキ</t>
    </rPh>
    <rPh sb="134" eb="136">
      <t>キギョウ</t>
    </rPh>
    <rPh sb="136" eb="137">
      <t>サイ</t>
    </rPh>
    <rPh sb="137" eb="139">
      <t>ザンダカ</t>
    </rPh>
    <rPh sb="140" eb="142">
      <t>サクゲン</t>
    </rPh>
    <rPh sb="143" eb="144">
      <t>スス</t>
    </rPh>
    <rPh sb="149" eb="151">
      <t>シセツ</t>
    </rPh>
    <rPh sb="151" eb="154">
      <t>リヨウリツ</t>
    </rPh>
    <rPh sb="155" eb="157">
      <t>コウジョウ</t>
    </rPh>
    <rPh sb="159" eb="161">
      <t>クマゲ</t>
    </rPh>
    <rPh sb="161" eb="163">
      <t>カンイ</t>
    </rPh>
    <rPh sb="163" eb="165">
      <t>スイドウ</t>
    </rPh>
    <rPh sb="167" eb="169">
      <t>ゲンザイ</t>
    </rPh>
    <rPh sb="172" eb="173">
      <t>ショ</t>
    </rPh>
    <rPh sb="174" eb="176">
      <t>カンイ</t>
    </rPh>
    <rPh sb="176" eb="178">
      <t>スイドウ</t>
    </rPh>
    <rPh sb="179" eb="180">
      <t>ワ</t>
    </rPh>
    <rPh sb="191" eb="193">
      <t>シセツ</t>
    </rPh>
    <rPh sb="194" eb="196">
      <t>シンキ</t>
    </rPh>
    <rPh sb="197" eb="199">
      <t>ケンセツ</t>
    </rPh>
    <rPh sb="202" eb="204">
      <t>カショ</t>
    </rPh>
    <rPh sb="206" eb="208">
      <t>トウゴウ</t>
    </rPh>
    <rPh sb="209" eb="210">
      <t>スス</t>
    </rPh>
    <rPh sb="217" eb="220">
      <t>ロウキュウカ</t>
    </rPh>
    <rPh sb="220" eb="222">
      <t>タイサク</t>
    </rPh>
    <rPh sb="224" eb="227">
      <t>タイシンカ</t>
    </rPh>
    <rPh sb="227" eb="229">
      <t>ジギョウ</t>
    </rPh>
    <rPh sb="230" eb="232">
      <t>オオハバ</t>
    </rPh>
    <rPh sb="233" eb="234">
      <t>スス</t>
    </rPh>
    <rPh sb="236" eb="238">
      <t>カンロ</t>
    </rPh>
    <rPh sb="238" eb="240">
      <t>コウシン</t>
    </rPh>
    <rPh sb="240" eb="241">
      <t>リツ</t>
    </rPh>
    <rPh sb="242" eb="244">
      <t>キンネン</t>
    </rPh>
    <rPh sb="244" eb="246">
      <t>コウシン</t>
    </rPh>
    <rPh sb="247" eb="248">
      <t>スス</t>
    </rPh>
    <rPh sb="257" eb="259">
      <t>キセツ</t>
    </rPh>
    <rPh sb="259" eb="261">
      <t>スイドウ</t>
    </rPh>
    <rPh sb="261" eb="263">
      <t>シセツ</t>
    </rPh>
    <rPh sb="264" eb="267">
      <t>ロウキュウカ</t>
    </rPh>
    <rPh sb="268" eb="269">
      <t>スス</t>
    </rPh>
    <rPh sb="274" eb="276">
      <t>タイシン</t>
    </rPh>
    <rPh sb="276" eb="278">
      <t>シンダン</t>
    </rPh>
    <rPh sb="279" eb="280">
      <t>オコナ</t>
    </rPh>
    <rPh sb="282" eb="285">
      <t>ケイカクテキ</t>
    </rPh>
    <rPh sb="286" eb="288">
      <t>シセツ</t>
    </rPh>
    <rPh sb="288" eb="290">
      <t>コウシン</t>
    </rPh>
    <rPh sb="291" eb="292">
      <t>ト</t>
    </rPh>
    <rPh sb="293" eb="294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</si>
</sst>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4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4.18</c:v>
                </c:pt>
                <c:pt idx="1">
                  <c:v>4.1399999999999997</c:v>
                </c:pt>
                <c:pt idx="2">
                  <c:v>10.68</c:v>
                </c:pt>
                <c:pt idx="3">
                  <c:v>4.54</c:v>
                </c:pt>
                <c:pt idx="4">
                  <c:v>3.22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646784"/>
        <c:axId val="154661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0.62</c:v>
                </c:pt>
                <c:pt idx="1">
                  <c:v>0.59</c:v>
                </c:pt>
                <c:pt idx="2">
                  <c:v>0.64</c:v>
                </c:pt>
                <c:pt idx="3">
                  <c:v>0.55000000000000004</c:v>
                </c:pt>
                <c:pt idx="4">
                  <c:v>0.54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46784"/>
        <c:axId val="154661248"/>
      </c:lineChart>
      <c:dateAx>
        <c:axId val="154646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661248"/>
        <c:crosses val="autoZero"/>
        <c:auto val="1"/>
        <c:lblOffset val="100"/>
        <c:baseTimeUnit val="years"/>
      </c:dateAx>
      <c:valAx>
        <c:axId val="154661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646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60.47</c:v>
                </c:pt>
                <c:pt idx="1">
                  <c:v>60.74</c:v>
                </c:pt>
                <c:pt idx="2">
                  <c:v>61.8</c:v>
                </c:pt>
                <c:pt idx="3">
                  <c:v>58.21</c:v>
                </c:pt>
                <c:pt idx="4">
                  <c:v>57.49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761536"/>
        <c:axId val="183796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64.3</c:v>
                </c:pt>
                <c:pt idx="1">
                  <c:v>63.99</c:v>
                </c:pt>
                <c:pt idx="2">
                  <c:v>62.01</c:v>
                </c:pt>
                <c:pt idx="3">
                  <c:v>60.68</c:v>
                </c:pt>
                <c:pt idx="4">
                  <c:v>59.87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761536"/>
        <c:axId val="183796480"/>
      </c:lineChart>
      <c:dateAx>
        <c:axId val="18376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796480"/>
        <c:crosses val="autoZero"/>
        <c:auto val="1"/>
        <c:lblOffset val="100"/>
        <c:baseTimeUnit val="years"/>
      </c:dateAx>
      <c:valAx>
        <c:axId val="183796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761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82.23</c:v>
                </c:pt>
                <c:pt idx="1">
                  <c:v>81.290000000000006</c:v>
                </c:pt>
                <c:pt idx="2">
                  <c:v>79.37</c:v>
                </c:pt>
                <c:pt idx="3">
                  <c:v>83.2</c:v>
                </c:pt>
                <c:pt idx="4">
                  <c:v>83.54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19264"/>
        <c:axId val="183435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76.38</c:v>
                </c:pt>
                <c:pt idx="1">
                  <c:v>76.260000000000005</c:v>
                </c:pt>
                <c:pt idx="2">
                  <c:v>75.8</c:v>
                </c:pt>
                <c:pt idx="3">
                  <c:v>75.760000000000005</c:v>
                </c:pt>
                <c:pt idx="4">
                  <c:v>75.48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819264"/>
        <c:axId val="183435648"/>
      </c:lineChart>
      <c:dateAx>
        <c:axId val="18381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435648"/>
        <c:crosses val="autoZero"/>
        <c:auto val="1"/>
        <c:lblOffset val="100"/>
        <c:baseTimeUnit val="years"/>
      </c:dateAx>
      <c:valAx>
        <c:axId val="183435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81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91.95</c:v>
                </c:pt>
                <c:pt idx="1">
                  <c:v>55.86</c:v>
                </c:pt>
                <c:pt idx="2">
                  <c:v>104.01</c:v>
                </c:pt>
                <c:pt idx="3">
                  <c:v>104.15</c:v>
                </c:pt>
                <c:pt idx="4">
                  <c:v>117.17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032256"/>
        <c:axId val="182034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76.64</c:v>
                </c:pt>
                <c:pt idx="1">
                  <c:v>75.91</c:v>
                </c:pt>
                <c:pt idx="2">
                  <c:v>77.19</c:v>
                </c:pt>
                <c:pt idx="3">
                  <c:v>77.48</c:v>
                </c:pt>
                <c:pt idx="4">
                  <c:v>76.02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32256"/>
        <c:axId val="182034432"/>
      </c:lineChart>
      <c:dateAx>
        <c:axId val="182032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034432"/>
        <c:crosses val="autoZero"/>
        <c:auto val="1"/>
        <c:lblOffset val="100"/>
        <c:baseTimeUnit val="years"/>
      </c:dateAx>
      <c:valAx>
        <c:axId val="182034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032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126080"/>
        <c:axId val="18212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126080"/>
        <c:axId val="182128000"/>
      </c:lineChart>
      <c:dateAx>
        <c:axId val="18212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128000"/>
        <c:crosses val="autoZero"/>
        <c:auto val="1"/>
        <c:lblOffset val="100"/>
        <c:baseTimeUnit val="years"/>
      </c:dateAx>
      <c:valAx>
        <c:axId val="182128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126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170752"/>
        <c:axId val="18217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170752"/>
        <c:axId val="182172672"/>
      </c:lineChart>
      <c:dateAx>
        <c:axId val="182170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172672"/>
        <c:crosses val="autoZero"/>
        <c:auto val="1"/>
        <c:lblOffset val="100"/>
        <c:baseTimeUnit val="years"/>
      </c:dateAx>
      <c:valAx>
        <c:axId val="18217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170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256576"/>
        <c:axId val="18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256576"/>
        <c:axId val="183258496"/>
      </c:lineChart>
      <c:dateAx>
        <c:axId val="183256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258496"/>
        <c:crosses val="autoZero"/>
        <c:auto val="1"/>
        <c:lblOffset val="100"/>
        <c:baseTimeUnit val="years"/>
      </c:dateAx>
      <c:valAx>
        <c:axId val="18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256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2784"/>
        <c:axId val="183304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02784"/>
        <c:axId val="183304960"/>
      </c:lineChart>
      <c:dateAx>
        <c:axId val="183302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304960"/>
        <c:crosses val="autoZero"/>
        <c:auto val="1"/>
        <c:lblOffset val="100"/>
        <c:baseTimeUnit val="years"/>
      </c:dateAx>
      <c:valAx>
        <c:axId val="183304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302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673.17</c:v>
                </c:pt>
                <c:pt idx="1">
                  <c:v>1091.1400000000001</c:v>
                </c:pt>
                <c:pt idx="2">
                  <c:v>1832.19</c:v>
                </c:pt>
                <c:pt idx="3">
                  <c:v>2933.5</c:v>
                </c:pt>
                <c:pt idx="4">
                  <c:v>3462.67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26976"/>
        <c:axId val="183341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1355.28</c:v>
                </c:pt>
                <c:pt idx="1">
                  <c:v>1321.78</c:v>
                </c:pt>
                <c:pt idx="2">
                  <c:v>1326.51</c:v>
                </c:pt>
                <c:pt idx="3">
                  <c:v>1285.3599999999999</c:v>
                </c:pt>
                <c:pt idx="4">
                  <c:v>1246.73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26976"/>
        <c:axId val="183341440"/>
      </c:lineChart>
      <c:dateAx>
        <c:axId val="183326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341440"/>
        <c:crosses val="autoZero"/>
        <c:auto val="1"/>
        <c:lblOffset val="100"/>
        <c:baseTimeUnit val="years"/>
      </c:dateAx>
      <c:valAx>
        <c:axId val="183341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326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77.17</c:v>
                </c:pt>
                <c:pt idx="1">
                  <c:v>46.48</c:v>
                </c:pt>
                <c:pt idx="2">
                  <c:v>77.2</c:v>
                </c:pt>
                <c:pt idx="3">
                  <c:v>67.040000000000006</c:v>
                </c:pt>
                <c:pt idx="4">
                  <c:v>56.39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717888"/>
        <c:axId val="183719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54.56</c:v>
                </c:pt>
                <c:pt idx="1">
                  <c:v>54.57</c:v>
                </c:pt>
                <c:pt idx="2">
                  <c:v>54.4</c:v>
                </c:pt>
                <c:pt idx="3">
                  <c:v>54.45</c:v>
                </c:pt>
                <c:pt idx="4">
                  <c:v>54.33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717888"/>
        <c:axId val="183719808"/>
      </c:lineChart>
      <c:dateAx>
        <c:axId val="183717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719808"/>
        <c:crosses val="autoZero"/>
        <c:auto val="1"/>
        <c:lblOffset val="100"/>
        <c:baseTimeUnit val="years"/>
      </c:dateAx>
      <c:valAx>
        <c:axId val="183719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717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140.13999999999999</c:v>
                </c:pt>
                <c:pt idx="1">
                  <c:v>233.06</c:v>
                </c:pt>
                <c:pt idx="2">
                  <c:v>143.4</c:v>
                </c:pt>
                <c:pt idx="3">
                  <c:v>169.69</c:v>
                </c:pt>
                <c:pt idx="4">
                  <c:v>206.71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741440"/>
        <c:axId val="183751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314.44</c:v>
                </c:pt>
                <c:pt idx="1">
                  <c:v>318.02999999999997</c:v>
                </c:pt>
                <c:pt idx="2">
                  <c:v>325.14</c:v>
                </c:pt>
                <c:pt idx="3">
                  <c:v>332.75</c:v>
                </c:pt>
                <c:pt idx="4">
                  <c:v>341.05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741440"/>
        <c:axId val="183751808"/>
      </c:lineChart>
      <c:dateAx>
        <c:axId val="18374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751808"/>
        <c:crosses val="autoZero"/>
        <c:auto val="1"/>
        <c:lblOffset val="100"/>
        <c:baseTimeUnit val="years"/>
      </c:dateAx>
      <c:valAx>
        <c:axId val="183751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741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J1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山口県　周南市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D1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147482</v>
      </c>
      <c r="AJ8" s="55"/>
      <c r="AK8" s="55"/>
      <c r="AL8" s="55"/>
      <c r="AM8" s="55"/>
      <c r="AN8" s="55"/>
      <c r="AO8" s="55"/>
      <c r="AP8" s="56"/>
      <c r="AQ8" s="46">
        <f>データ!R6</f>
        <v>656.29</v>
      </c>
      <c r="AR8" s="46"/>
      <c r="AS8" s="46"/>
      <c r="AT8" s="46"/>
      <c r="AU8" s="46"/>
      <c r="AV8" s="46"/>
      <c r="AW8" s="46"/>
      <c r="AX8" s="46"/>
      <c r="AY8" s="46">
        <f>データ!S6</f>
        <v>224.72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8.41</v>
      </c>
      <c r="S10" s="46"/>
      <c r="T10" s="46"/>
      <c r="U10" s="46"/>
      <c r="V10" s="46"/>
      <c r="W10" s="46"/>
      <c r="X10" s="46"/>
      <c r="Y10" s="46"/>
      <c r="Z10" s="80">
        <f>データ!P6</f>
        <v>2131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12370</v>
      </c>
      <c r="AJ10" s="80"/>
      <c r="AK10" s="80"/>
      <c r="AL10" s="80"/>
      <c r="AM10" s="80"/>
      <c r="AN10" s="80"/>
      <c r="AO10" s="80"/>
      <c r="AP10" s="80"/>
      <c r="AQ10" s="46">
        <f>データ!U6</f>
        <v>14.57</v>
      </c>
      <c r="AR10" s="46"/>
      <c r="AS10" s="46"/>
      <c r="AT10" s="46"/>
      <c r="AU10" s="46"/>
      <c r="AV10" s="46"/>
      <c r="AW10" s="46"/>
      <c r="AX10" s="46"/>
      <c r="AY10" s="46">
        <f>データ!V6</f>
        <v>849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105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106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81" t="s">
        <v>107</v>
      </c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3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81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3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81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3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81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3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81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3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81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3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81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3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81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3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81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3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81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3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81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3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81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3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81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3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81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3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81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3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81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3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4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  <c r="BZ82" s="86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8" t="s">
        <v>49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90"/>
      <c r="W3" s="94" t="s">
        <v>50</v>
      </c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 t="s">
        <v>51</v>
      </c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</row>
    <row r="4" spans="1:143">
      <c r="A4" s="26" t="s">
        <v>52</v>
      </c>
      <c r="B4" s="28"/>
      <c r="C4" s="28"/>
      <c r="D4" s="28"/>
      <c r="E4" s="28"/>
      <c r="F4" s="28"/>
      <c r="G4" s="28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3"/>
      <c r="W4" s="87" t="s">
        <v>53</v>
      </c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 t="s">
        <v>54</v>
      </c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 t="s">
        <v>55</v>
      </c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 t="s">
        <v>56</v>
      </c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 t="s">
        <v>57</v>
      </c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 t="s">
        <v>58</v>
      </c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 t="s">
        <v>59</v>
      </c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 t="s">
        <v>60</v>
      </c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 t="s">
        <v>61</v>
      </c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 t="s">
        <v>62</v>
      </c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 t="s">
        <v>63</v>
      </c>
      <c r="ED4" s="87"/>
      <c r="EE4" s="87"/>
      <c r="EF4" s="87"/>
      <c r="EG4" s="87"/>
      <c r="EH4" s="87"/>
      <c r="EI4" s="87"/>
      <c r="EJ4" s="87"/>
      <c r="EK4" s="87"/>
      <c r="EL4" s="87"/>
      <c r="EM4" s="87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352152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山口県　周南市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8.41</v>
      </c>
      <c r="P6" s="32">
        <f t="shared" si="3"/>
        <v>2131</v>
      </c>
      <c r="Q6" s="32">
        <f t="shared" si="3"/>
        <v>147482</v>
      </c>
      <c r="R6" s="32">
        <f t="shared" si="3"/>
        <v>656.29</v>
      </c>
      <c r="S6" s="32">
        <f t="shared" si="3"/>
        <v>224.72</v>
      </c>
      <c r="T6" s="32">
        <f t="shared" si="3"/>
        <v>12370</v>
      </c>
      <c r="U6" s="32">
        <f t="shared" si="3"/>
        <v>14.57</v>
      </c>
      <c r="V6" s="32">
        <f t="shared" si="3"/>
        <v>849</v>
      </c>
      <c r="W6" s="33">
        <f>IF(W7="",NA(),W7)</f>
        <v>91.95</v>
      </c>
      <c r="X6" s="33">
        <f t="shared" ref="X6:AF6" si="4">IF(X7="",NA(),X7)</f>
        <v>55.86</v>
      </c>
      <c r="Y6" s="33">
        <f t="shared" si="4"/>
        <v>104.01</v>
      </c>
      <c r="Z6" s="33">
        <f t="shared" si="4"/>
        <v>104.15</v>
      </c>
      <c r="AA6" s="33">
        <f t="shared" si="4"/>
        <v>117.17</v>
      </c>
      <c r="AB6" s="33">
        <f t="shared" si="4"/>
        <v>76.64</v>
      </c>
      <c r="AC6" s="33">
        <f t="shared" si="4"/>
        <v>75.91</v>
      </c>
      <c r="AD6" s="33">
        <f t="shared" si="4"/>
        <v>77.19</v>
      </c>
      <c r="AE6" s="33">
        <f t="shared" si="4"/>
        <v>77.48</v>
      </c>
      <c r="AF6" s="33">
        <f t="shared" si="4"/>
        <v>76.02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673.17</v>
      </c>
      <c r="BE6" s="33">
        <f t="shared" ref="BE6:BM6" si="7">IF(BE7="",NA(),BE7)</f>
        <v>1091.1400000000001</v>
      </c>
      <c r="BF6" s="33">
        <f t="shared" si="7"/>
        <v>1832.19</v>
      </c>
      <c r="BG6" s="33">
        <f t="shared" si="7"/>
        <v>2933.5</v>
      </c>
      <c r="BH6" s="33">
        <f t="shared" si="7"/>
        <v>3462.67</v>
      </c>
      <c r="BI6" s="33">
        <f t="shared" si="7"/>
        <v>1355.28</v>
      </c>
      <c r="BJ6" s="33">
        <f t="shared" si="7"/>
        <v>1321.78</v>
      </c>
      <c r="BK6" s="33">
        <f t="shared" si="7"/>
        <v>1326.51</v>
      </c>
      <c r="BL6" s="33">
        <f t="shared" si="7"/>
        <v>1285.3599999999999</v>
      </c>
      <c r="BM6" s="33">
        <f t="shared" si="7"/>
        <v>1246.73</v>
      </c>
      <c r="BN6" s="32" t="str">
        <f>IF(BN7="","",IF(BN7="-","【-】","【"&amp;SUBSTITUTE(TEXT(BN7,"#,##0.00"),"-","△")&amp;"】"))</f>
        <v>【1,242.90】</v>
      </c>
      <c r="BO6" s="33">
        <f>IF(BO7="",NA(),BO7)</f>
        <v>77.17</v>
      </c>
      <c r="BP6" s="33">
        <f t="shared" ref="BP6:BX6" si="8">IF(BP7="",NA(),BP7)</f>
        <v>46.48</v>
      </c>
      <c r="BQ6" s="33">
        <f t="shared" si="8"/>
        <v>77.2</v>
      </c>
      <c r="BR6" s="33">
        <f t="shared" si="8"/>
        <v>67.040000000000006</v>
      </c>
      <c r="BS6" s="33">
        <f t="shared" si="8"/>
        <v>56.39</v>
      </c>
      <c r="BT6" s="33">
        <f t="shared" si="8"/>
        <v>54.56</v>
      </c>
      <c r="BU6" s="33">
        <f t="shared" si="8"/>
        <v>54.57</v>
      </c>
      <c r="BV6" s="33">
        <f t="shared" si="8"/>
        <v>54.4</v>
      </c>
      <c r="BW6" s="33">
        <f t="shared" si="8"/>
        <v>54.45</v>
      </c>
      <c r="BX6" s="33">
        <f t="shared" si="8"/>
        <v>54.33</v>
      </c>
      <c r="BY6" s="32" t="str">
        <f>IF(BY7="","",IF(BY7="-","【-】","【"&amp;SUBSTITUTE(TEXT(BY7,"#,##0.00"),"-","△")&amp;"】"))</f>
        <v>【33.35】</v>
      </c>
      <c r="BZ6" s="33">
        <f>IF(BZ7="",NA(),BZ7)</f>
        <v>140.13999999999999</v>
      </c>
      <c r="CA6" s="33">
        <f t="shared" ref="CA6:CI6" si="9">IF(CA7="",NA(),CA7)</f>
        <v>233.06</v>
      </c>
      <c r="CB6" s="33">
        <f t="shared" si="9"/>
        <v>143.4</v>
      </c>
      <c r="CC6" s="33">
        <f t="shared" si="9"/>
        <v>169.69</v>
      </c>
      <c r="CD6" s="33">
        <f t="shared" si="9"/>
        <v>206.71</v>
      </c>
      <c r="CE6" s="33">
        <f t="shared" si="9"/>
        <v>314.44</v>
      </c>
      <c r="CF6" s="33">
        <f t="shared" si="9"/>
        <v>318.02999999999997</v>
      </c>
      <c r="CG6" s="33">
        <f t="shared" si="9"/>
        <v>325.14</v>
      </c>
      <c r="CH6" s="33">
        <f t="shared" si="9"/>
        <v>332.75</v>
      </c>
      <c r="CI6" s="33">
        <f t="shared" si="9"/>
        <v>341.05</v>
      </c>
      <c r="CJ6" s="32" t="str">
        <f>IF(CJ7="","",IF(CJ7="-","【-】","【"&amp;SUBSTITUTE(TEXT(CJ7,"#,##0.00"),"-","△")&amp;"】"))</f>
        <v>【524.69】</v>
      </c>
      <c r="CK6" s="33">
        <f>IF(CK7="",NA(),CK7)</f>
        <v>60.47</v>
      </c>
      <c r="CL6" s="33">
        <f t="shared" ref="CL6:CT6" si="10">IF(CL7="",NA(),CL7)</f>
        <v>60.74</v>
      </c>
      <c r="CM6" s="33">
        <f t="shared" si="10"/>
        <v>61.8</v>
      </c>
      <c r="CN6" s="33">
        <f t="shared" si="10"/>
        <v>58.21</v>
      </c>
      <c r="CO6" s="33">
        <f t="shared" si="10"/>
        <v>57.49</v>
      </c>
      <c r="CP6" s="33">
        <f t="shared" si="10"/>
        <v>64.3</v>
      </c>
      <c r="CQ6" s="33">
        <f t="shared" si="10"/>
        <v>63.99</v>
      </c>
      <c r="CR6" s="33">
        <f t="shared" si="10"/>
        <v>62.01</v>
      </c>
      <c r="CS6" s="33">
        <f t="shared" si="10"/>
        <v>60.68</v>
      </c>
      <c r="CT6" s="33">
        <f t="shared" si="10"/>
        <v>59.87</v>
      </c>
      <c r="CU6" s="32" t="str">
        <f>IF(CU7="","",IF(CU7="-","【-】","【"&amp;SUBSTITUTE(TEXT(CU7,"#,##0.00"),"-","△")&amp;"】"))</f>
        <v>【57.58】</v>
      </c>
      <c r="CV6" s="33">
        <f>IF(CV7="",NA(),CV7)</f>
        <v>82.23</v>
      </c>
      <c r="CW6" s="33">
        <f t="shared" ref="CW6:DE6" si="11">IF(CW7="",NA(),CW7)</f>
        <v>81.290000000000006</v>
      </c>
      <c r="CX6" s="33">
        <f t="shared" si="11"/>
        <v>79.37</v>
      </c>
      <c r="CY6" s="33">
        <f t="shared" si="11"/>
        <v>83.2</v>
      </c>
      <c r="CZ6" s="33">
        <f t="shared" si="11"/>
        <v>83.54</v>
      </c>
      <c r="DA6" s="33">
        <f t="shared" si="11"/>
        <v>76.38</v>
      </c>
      <c r="DB6" s="33">
        <f t="shared" si="11"/>
        <v>76.260000000000005</v>
      </c>
      <c r="DC6" s="33">
        <f t="shared" si="11"/>
        <v>75.8</v>
      </c>
      <c r="DD6" s="33">
        <f t="shared" si="11"/>
        <v>75.760000000000005</v>
      </c>
      <c r="DE6" s="33">
        <f t="shared" si="11"/>
        <v>75.48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4.18</v>
      </c>
      <c r="ED6" s="33">
        <f t="shared" ref="ED6:EL6" si="14">IF(ED7="",NA(),ED7)</f>
        <v>4.1399999999999997</v>
      </c>
      <c r="EE6" s="33">
        <f t="shared" si="14"/>
        <v>10.68</v>
      </c>
      <c r="EF6" s="33">
        <f t="shared" si="14"/>
        <v>4.54</v>
      </c>
      <c r="EG6" s="33">
        <f t="shared" si="14"/>
        <v>3.22</v>
      </c>
      <c r="EH6" s="33">
        <f t="shared" si="14"/>
        <v>0.62</v>
      </c>
      <c r="EI6" s="33">
        <f t="shared" si="14"/>
        <v>0.59</v>
      </c>
      <c r="EJ6" s="33">
        <f t="shared" si="14"/>
        <v>0.64</v>
      </c>
      <c r="EK6" s="33">
        <f t="shared" si="14"/>
        <v>0.55000000000000004</v>
      </c>
      <c r="EL6" s="33">
        <f t="shared" si="14"/>
        <v>0.54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352152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8.41</v>
      </c>
      <c r="P7" s="36">
        <v>2131</v>
      </c>
      <c r="Q7" s="36">
        <v>147482</v>
      </c>
      <c r="R7" s="36">
        <v>656.29</v>
      </c>
      <c r="S7" s="36">
        <v>224.72</v>
      </c>
      <c r="T7" s="36">
        <v>12370</v>
      </c>
      <c r="U7" s="36">
        <v>14.57</v>
      </c>
      <c r="V7" s="36">
        <v>849</v>
      </c>
      <c r="W7" s="36">
        <v>91.95</v>
      </c>
      <c r="X7" s="36">
        <v>55.86</v>
      </c>
      <c r="Y7" s="36">
        <v>104.01</v>
      </c>
      <c r="Z7" s="36">
        <v>104.15</v>
      </c>
      <c r="AA7" s="36">
        <v>117.17</v>
      </c>
      <c r="AB7" s="36">
        <v>76.64</v>
      </c>
      <c r="AC7" s="36">
        <v>75.91</v>
      </c>
      <c r="AD7" s="36">
        <v>77.19</v>
      </c>
      <c r="AE7" s="36">
        <v>77.48</v>
      </c>
      <c r="AF7" s="36">
        <v>76.02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673.17</v>
      </c>
      <c r="BE7" s="36">
        <v>1091.1400000000001</v>
      </c>
      <c r="BF7" s="36">
        <v>1832.19</v>
      </c>
      <c r="BG7" s="36">
        <v>2933.5</v>
      </c>
      <c r="BH7" s="36">
        <v>3462.67</v>
      </c>
      <c r="BI7" s="36">
        <v>1355.28</v>
      </c>
      <c r="BJ7" s="36">
        <v>1321.78</v>
      </c>
      <c r="BK7" s="36">
        <v>1326.51</v>
      </c>
      <c r="BL7" s="36">
        <v>1285.3599999999999</v>
      </c>
      <c r="BM7" s="36">
        <v>1246.73</v>
      </c>
      <c r="BN7" s="36">
        <v>1242.9000000000001</v>
      </c>
      <c r="BO7" s="36">
        <v>77.17</v>
      </c>
      <c r="BP7" s="36">
        <v>46.48</v>
      </c>
      <c r="BQ7" s="36">
        <v>77.2</v>
      </c>
      <c r="BR7" s="36">
        <v>67.040000000000006</v>
      </c>
      <c r="BS7" s="36">
        <v>56.39</v>
      </c>
      <c r="BT7" s="36">
        <v>54.56</v>
      </c>
      <c r="BU7" s="36">
        <v>54.57</v>
      </c>
      <c r="BV7" s="36">
        <v>54.4</v>
      </c>
      <c r="BW7" s="36">
        <v>54.45</v>
      </c>
      <c r="BX7" s="36">
        <v>54.33</v>
      </c>
      <c r="BY7" s="36">
        <v>33.35</v>
      </c>
      <c r="BZ7" s="36">
        <v>140.13999999999999</v>
      </c>
      <c r="CA7" s="36">
        <v>233.06</v>
      </c>
      <c r="CB7" s="36">
        <v>143.4</v>
      </c>
      <c r="CC7" s="36">
        <v>169.69</v>
      </c>
      <c r="CD7" s="36">
        <v>206.71</v>
      </c>
      <c r="CE7" s="36">
        <v>314.44</v>
      </c>
      <c r="CF7" s="36">
        <v>318.02999999999997</v>
      </c>
      <c r="CG7" s="36">
        <v>325.14</v>
      </c>
      <c r="CH7" s="36">
        <v>332.75</v>
      </c>
      <c r="CI7" s="36">
        <v>341.05</v>
      </c>
      <c r="CJ7" s="36">
        <v>524.69000000000005</v>
      </c>
      <c r="CK7" s="36">
        <v>60.47</v>
      </c>
      <c r="CL7" s="36">
        <v>60.74</v>
      </c>
      <c r="CM7" s="36">
        <v>61.8</v>
      </c>
      <c r="CN7" s="36">
        <v>58.21</v>
      </c>
      <c r="CO7" s="36">
        <v>57.49</v>
      </c>
      <c r="CP7" s="36">
        <v>64.3</v>
      </c>
      <c r="CQ7" s="36">
        <v>63.99</v>
      </c>
      <c r="CR7" s="36">
        <v>62.01</v>
      </c>
      <c r="CS7" s="36">
        <v>60.68</v>
      </c>
      <c r="CT7" s="36">
        <v>59.87</v>
      </c>
      <c r="CU7" s="36">
        <v>57.58</v>
      </c>
      <c r="CV7" s="36">
        <v>82.23</v>
      </c>
      <c r="CW7" s="36">
        <v>81.290000000000006</v>
      </c>
      <c r="CX7" s="36">
        <v>79.37</v>
      </c>
      <c r="CY7" s="36">
        <v>83.2</v>
      </c>
      <c r="CZ7" s="36">
        <v>83.54</v>
      </c>
      <c r="DA7" s="36">
        <v>76.38</v>
      </c>
      <c r="DB7" s="36">
        <v>76.260000000000005</v>
      </c>
      <c r="DC7" s="36">
        <v>75.8</v>
      </c>
      <c r="DD7" s="36">
        <v>75.760000000000005</v>
      </c>
      <c r="DE7" s="36">
        <v>75.48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4.18</v>
      </c>
      <c r="ED7" s="36">
        <v>4.1399999999999997</v>
      </c>
      <c r="EE7" s="36">
        <v>10.68</v>
      </c>
      <c r="EF7" s="36">
        <v>4.54</v>
      </c>
      <c r="EG7" s="36">
        <v>3.22</v>
      </c>
      <c r="EH7" s="36">
        <v>0.62</v>
      </c>
      <c r="EI7" s="36">
        <v>0.59</v>
      </c>
      <c r="EJ7" s="36">
        <v>0.64</v>
      </c>
      <c r="EK7" s="36">
        <v>0.55000000000000004</v>
      </c>
      <c r="EL7" s="36">
        <v>0.54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2017-02-07T22:52:57Z</cp:lastPrinted>
  <dcterms:created xsi:type="dcterms:W3CDTF">2016-12-02T02:21:13Z</dcterms:created>
  <dcterms:modified xsi:type="dcterms:W3CDTF">2017-02-07T22:53:00Z</dcterms:modified>
  <cp:category/>
</cp:coreProperties>
</file>