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山本（溝部）\H28\06 決算統計（法適）\02 国照会\290120【重要】公営企業に係る「経営比較分析表」の分析等について\04 県HP掲載\HP用ファイル名修正（中身同一）\02 経営比較分析表（水道_法非適）10件\"/>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<sst xmlns="http://schemas.openxmlformats.org/spreadsheetml/2006/main" count="218" uniqueCount="108">
  <si>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</si>
  <si>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</si>
  <si>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</si>
  <si>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</si>
  <si>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</si>
  <si>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</si>
  <si>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</si>
  <si>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</si>
  <si>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</si>
  <si>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</si>
  <si>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</si>
  <si>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</si>
  <si>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</si>
  <si>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</si>
  <si>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</si>
  <si>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</si>
  <si>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</si>
  <si>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</si>
  <si>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</si>
  <si>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</si>
  <si>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</si>
  <si>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</si>
  <si>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</si>
  <si>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</si>
  <si>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</si>
  <si>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</si>
  <si>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</si>
  <si>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</si>
  <si>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</si>
  <si>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</si>
  <si>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</si>
  <si>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</si>
  <si>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</si>
  <si>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</si>
  <si>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</si>
  <si>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</si>
  <si>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</si>
  <si>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</si>
  <si>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</si>
  <si>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</si>
  <si>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</si>
  <si>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</si>
  <si>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</si>
  <si>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</si>
  <si>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</si>
  <si>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</si>
  <si>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</si>
  <si>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</si>
  <si>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</si>
  <si>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</si>
  <si>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</si>
  <si>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</si>
  <si>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</si>
  <si>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</si>
  <si>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</si>
  <si>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</si>
  <si>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</si>
  <si>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</si>
  <si>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</si>
  <si>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</si>
  <si>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</si>
  <si>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</si>
  <si>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</si>
  <si>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</si>
  <si>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</si>
  <si>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</si>
  <si>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</si>
  <si>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</si>
  <si>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</si>
  <si>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</si>
  <si>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</si>
  <si>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</si>
  <si>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</si>
  <si>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</si>
  <si>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</si>
  <si>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</si>
  <si>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</si>
  <si>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</si>
  <si>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</si>
  <si>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</si>
  <si>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</si>
  <si>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</si>
  <si>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</si>
  <si>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</si>
  <si>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</si>
  <si>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</si>
  <si>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</si>
  <si>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</si>
  <si>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</si>
  <si>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</si>
  <si>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</si>
  <si>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</si>
  <si>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</si>
  <si>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</si>
  <si>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</si>
  <si>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</si>
  <si>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</si>
  <si>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</si>
  <si>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</si>
  <si>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</si>
  <si>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</si>
  <si>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</si>
  <si>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</si>
  <si>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</si>
  <si>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</si>
  <si>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phoneticPr fontId="4"/>
  </si>
  <si>
    <t>①収益的収支比率
　総費用と地方債償還金の合計額に占める料金収入等の割合は、80%前後で推移しており、一般会計からの繰入金なしに経営が成り立っていない。
②企業債残高対給水収益比率
　地方債残高は、料金収入等の5倍程度に減ってきており、経営状況の改善につながっている。
③料金回収率
　給水費用に対する料金収入等の割合は、50%前後で推移しており、一般会計からの繰入金に大きく依存している。
④給水原価
　使用水量1㎥当たりの費用は、500円前後と全国平均より高水準で推移しており、経営圧迫の要因となっている。
⑤施設利用率
　日当たり配水能力に対する平均配水量の割合は、50%前後と全国平均より低水準で推移しており、使用量に見合った施設の更新を検討する必要がある。
⑥有収率
　総配水量に対する使用水量の割合は、75%程度と全国水準並みで推移しているが、漏水の抑制など効率的な配水に努める必要がある。
　水源を県境のダムからの遠距離送水に求める本町は、給水コストが高く、料金収入による独立採算が成り立たたない。しかし、県内一の高料金水準のため、更なる経営の効率化に努めるとともに、一般会計からの繰入金確保による料金水準の維持に努めたい。</t>
    <rPh sb="1" eb="4">
      <t>シュウエキテキ</t>
    </rPh>
    <rPh sb="4" eb="6">
      <t>シュウシ</t>
    </rPh>
    <rPh sb="6" eb="8">
      <t>ヒリツ</t>
    </rPh>
    <rPh sb="10" eb="11">
      <t>ソウ</t>
    </rPh>
    <rPh sb="11" eb="13">
      <t>ヒヨウ</t>
    </rPh>
    <rPh sb="14" eb="17">
      <t>チホウサイ</t>
    </rPh>
    <rPh sb="17" eb="20">
      <t>ショウカンキン</t>
    </rPh>
    <rPh sb="21" eb="23">
      <t>ゴウケイ</t>
    </rPh>
    <rPh sb="23" eb="24">
      <t>ガク</t>
    </rPh>
    <rPh sb="25" eb="26">
      <t>シ</t>
    </rPh>
    <rPh sb="28" eb="30">
      <t>リョウキン</t>
    </rPh>
    <rPh sb="30" eb="32">
      <t>シュウニュウ</t>
    </rPh>
    <rPh sb="32" eb="33">
      <t>トウ</t>
    </rPh>
    <rPh sb="34" eb="36">
      <t>ワリアイ</t>
    </rPh>
    <rPh sb="41" eb="43">
      <t>ゼンゴ</t>
    </rPh>
    <rPh sb="44" eb="46">
      <t>スイイ</t>
    </rPh>
    <rPh sb="51" eb="53">
      <t>イッパン</t>
    </rPh>
    <rPh sb="53" eb="55">
      <t>カイケイ</t>
    </rPh>
    <rPh sb="58" eb="60">
      <t>クリイレ</t>
    </rPh>
    <rPh sb="60" eb="61">
      <t>キン</t>
    </rPh>
    <rPh sb="64" eb="66">
      <t>ケイエイ</t>
    </rPh>
    <rPh sb="67" eb="68">
      <t>ナ</t>
    </rPh>
    <rPh sb="69" eb="70">
      <t>タ</t>
    </rPh>
    <rPh sb="78" eb="80">
      <t>キギョウ</t>
    </rPh>
    <rPh sb="80" eb="81">
      <t>サイ</t>
    </rPh>
    <rPh sb="81" eb="83">
      <t>ザンダカ</t>
    </rPh>
    <rPh sb="83" eb="84">
      <t>タイ</t>
    </rPh>
    <rPh sb="84" eb="86">
      <t>キュウスイ</t>
    </rPh>
    <rPh sb="86" eb="88">
      <t>シュウエキ</t>
    </rPh>
    <rPh sb="88" eb="90">
      <t>ヒリツ</t>
    </rPh>
    <rPh sb="92" eb="95">
      <t>チホウサイ</t>
    </rPh>
    <rPh sb="95" eb="97">
      <t>ザンダカ</t>
    </rPh>
    <rPh sb="99" eb="101">
      <t>リョウキン</t>
    </rPh>
    <rPh sb="101" eb="103">
      <t>シュウニュウ</t>
    </rPh>
    <rPh sb="103" eb="104">
      <t>トウ</t>
    </rPh>
    <rPh sb="106" eb="107">
      <t>バイ</t>
    </rPh>
    <rPh sb="107" eb="109">
      <t>テイド</t>
    </rPh>
    <rPh sb="110" eb="111">
      <t>ヘ</t>
    </rPh>
    <rPh sb="118" eb="120">
      <t>ケイエイ</t>
    </rPh>
    <rPh sb="120" eb="122">
      <t>ジョウキョウ</t>
    </rPh>
    <rPh sb="123" eb="125">
      <t>カイゼン</t>
    </rPh>
    <rPh sb="136" eb="138">
      <t>リョウキン</t>
    </rPh>
    <rPh sb="138" eb="140">
      <t>カイシュウ</t>
    </rPh>
    <rPh sb="140" eb="141">
      <t>リツ</t>
    </rPh>
    <rPh sb="143" eb="145">
      <t>キュウスイ</t>
    </rPh>
    <rPh sb="145" eb="147">
      <t>ヒヨウ</t>
    </rPh>
    <rPh sb="148" eb="149">
      <t>タイ</t>
    </rPh>
    <rPh sb="151" eb="153">
      <t>リョウキン</t>
    </rPh>
    <rPh sb="153" eb="155">
      <t>シュウニュウ</t>
    </rPh>
    <rPh sb="155" eb="156">
      <t>トウ</t>
    </rPh>
    <rPh sb="157" eb="159">
      <t>ワリアイ</t>
    </rPh>
    <rPh sb="164" eb="166">
      <t>ゼンゴ</t>
    </rPh>
    <rPh sb="167" eb="169">
      <t>スイイ</t>
    </rPh>
    <rPh sb="174" eb="176">
      <t>イッパン</t>
    </rPh>
    <rPh sb="176" eb="178">
      <t>カイケイ</t>
    </rPh>
    <rPh sb="181" eb="183">
      <t>クリイレ</t>
    </rPh>
    <rPh sb="183" eb="184">
      <t>キン</t>
    </rPh>
    <rPh sb="185" eb="186">
      <t>オオ</t>
    </rPh>
    <rPh sb="188" eb="190">
      <t>イゾン</t>
    </rPh>
    <rPh sb="197" eb="199">
      <t>キュウスイ</t>
    </rPh>
    <rPh sb="199" eb="201">
      <t>ゲンカ</t>
    </rPh>
    <rPh sb="203" eb="205">
      <t>シヨウ</t>
    </rPh>
    <rPh sb="205" eb="207">
      <t>スイリョウ</t>
    </rPh>
    <rPh sb="209" eb="210">
      <t>ア</t>
    </rPh>
    <rPh sb="213" eb="215">
      <t>ヒヨウ</t>
    </rPh>
    <rPh sb="220" eb="221">
      <t>エン</t>
    </rPh>
    <rPh sb="221" eb="223">
      <t>ゼンゴ</t>
    </rPh>
    <rPh sb="224" eb="226">
      <t>ゼンコク</t>
    </rPh>
    <rPh sb="226" eb="228">
      <t>ヘイキン</t>
    </rPh>
    <rPh sb="230" eb="233">
      <t>コウスイジュン</t>
    </rPh>
    <rPh sb="234" eb="236">
      <t>スイイ</t>
    </rPh>
    <rPh sb="241" eb="243">
      <t>ケイエイ</t>
    </rPh>
    <rPh sb="243" eb="245">
      <t>アッパク</t>
    </rPh>
    <rPh sb="246" eb="248">
      <t>ヨウイン</t>
    </rPh>
    <rPh sb="257" eb="259">
      <t>シセツ</t>
    </rPh>
    <rPh sb="259" eb="262">
      <t>リヨウリツ</t>
    </rPh>
    <rPh sb="264" eb="265">
      <t>ニチ</t>
    </rPh>
    <rPh sb="265" eb="266">
      <t>ア</t>
    </rPh>
    <rPh sb="268" eb="270">
      <t>ハイスイ</t>
    </rPh>
    <rPh sb="270" eb="272">
      <t>ノウリョク</t>
    </rPh>
    <rPh sb="273" eb="274">
      <t>タイ</t>
    </rPh>
    <rPh sb="276" eb="278">
      <t>ヘイキン</t>
    </rPh>
    <rPh sb="278" eb="280">
      <t>ハイスイ</t>
    </rPh>
    <rPh sb="280" eb="281">
      <t>リョウ</t>
    </rPh>
    <rPh sb="282" eb="284">
      <t>ワリアイ</t>
    </rPh>
    <rPh sb="289" eb="291">
      <t>ゼンゴ</t>
    </rPh>
    <rPh sb="292" eb="294">
      <t>ゼンコク</t>
    </rPh>
    <rPh sb="294" eb="296">
      <t>ヘイキン</t>
    </rPh>
    <rPh sb="298" eb="301">
      <t>テイスイジュン</t>
    </rPh>
    <rPh sb="302" eb="304">
      <t>スイイ</t>
    </rPh>
    <rPh sb="309" eb="311">
      <t>シヨウ</t>
    </rPh>
    <rPh sb="311" eb="312">
      <t>リョウ</t>
    </rPh>
    <rPh sb="313" eb="315">
      <t>ミア</t>
    </rPh>
    <rPh sb="317" eb="319">
      <t>シセツ</t>
    </rPh>
    <rPh sb="320" eb="322">
      <t>コウシン</t>
    </rPh>
    <rPh sb="323" eb="325">
      <t>ケントウ</t>
    </rPh>
    <rPh sb="327" eb="329">
      <t>ヒツヨウ</t>
    </rPh>
    <rPh sb="335" eb="336">
      <t>ユウ</t>
    </rPh>
    <rPh sb="336" eb="338">
      <t>シュウリツ</t>
    </rPh>
    <rPh sb="340" eb="341">
      <t>ソウ</t>
    </rPh>
    <rPh sb="341" eb="343">
      <t>ハイスイ</t>
    </rPh>
    <rPh sb="343" eb="344">
      <t>リョウ</t>
    </rPh>
    <rPh sb="345" eb="346">
      <t>タイ</t>
    </rPh>
    <rPh sb="348" eb="350">
      <t>シヨウ</t>
    </rPh>
    <rPh sb="350" eb="352">
      <t>スイリョウ</t>
    </rPh>
    <rPh sb="353" eb="355">
      <t>ワリアイ</t>
    </rPh>
    <rPh sb="360" eb="362">
      <t>テイド</t>
    </rPh>
    <rPh sb="363" eb="365">
      <t>ゼンコク</t>
    </rPh>
    <rPh sb="365" eb="367">
      <t>スイジュン</t>
    </rPh>
    <rPh sb="367" eb="368">
      <t>ナ</t>
    </rPh>
    <rPh sb="370" eb="372">
      <t>スイイ</t>
    </rPh>
    <rPh sb="378" eb="380">
      <t>ロウスイ</t>
    </rPh>
    <rPh sb="381" eb="383">
      <t>ヨクセイ</t>
    </rPh>
    <rPh sb="385" eb="388">
      <t>コウリツテキ</t>
    </rPh>
    <rPh sb="389" eb="391">
      <t>ハイスイ</t>
    </rPh>
    <rPh sb="392" eb="393">
      <t>ツト</t>
    </rPh>
    <rPh sb="395" eb="397">
      <t>ヒツヨウ</t>
    </rPh>
    <rPh sb="404" eb="406">
      <t>スイゲン</t>
    </rPh>
    <rPh sb="407" eb="409">
      <t>ケンザカイ</t>
    </rPh>
    <rPh sb="415" eb="418">
      <t>エンキョリ</t>
    </rPh>
    <rPh sb="418" eb="420">
      <t>ソウスイ</t>
    </rPh>
    <rPh sb="421" eb="422">
      <t>モト</t>
    </rPh>
    <rPh sb="424" eb="426">
      <t>ホンチョウ</t>
    </rPh>
    <rPh sb="428" eb="430">
      <t>キュウスイ</t>
    </rPh>
    <rPh sb="434" eb="435">
      <t>タカ</t>
    </rPh>
    <rPh sb="437" eb="439">
      <t>リョウキン</t>
    </rPh>
    <rPh sb="439" eb="441">
      <t>シュウニュウ</t>
    </rPh>
    <rPh sb="444" eb="446">
      <t>ドクリツ</t>
    </rPh>
    <rPh sb="446" eb="448">
      <t>サイサン</t>
    </rPh>
    <rPh sb="449" eb="450">
      <t>ナ</t>
    </rPh>
    <rPh sb="451" eb="452">
      <t>タ</t>
    </rPh>
    <rPh sb="461" eb="463">
      <t>ケンナイ</t>
    </rPh>
    <rPh sb="463" eb="464">
      <t>イチ</t>
    </rPh>
    <rPh sb="465" eb="468">
      <t>コウリョウキン</t>
    </rPh>
    <rPh sb="468" eb="470">
      <t>スイジュン</t>
    </rPh>
    <rPh sb="474" eb="475">
      <t>サラ</t>
    </rPh>
    <rPh sb="477" eb="479">
      <t>ケイエイ</t>
    </rPh>
    <rPh sb="480" eb="483">
      <t>コウリツカ</t>
    </rPh>
    <rPh sb="484" eb="485">
      <t>ツト</t>
    </rPh>
    <rPh sb="492" eb="494">
      <t>イッパン</t>
    </rPh>
    <rPh sb="494" eb="496">
      <t>カイケイ</t>
    </rPh>
    <rPh sb="499" eb="501">
      <t>クリイレ</t>
    </rPh>
    <rPh sb="501" eb="502">
      <t>キン</t>
    </rPh>
    <rPh sb="502" eb="504">
      <t>カクホ</t>
    </rPh>
    <rPh sb="507" eb="509">
      <t>リョウキン</t>
    </rPh>
    <rPh sb="509" eb="511">
      <t>スイジュン</t>
    </rPh>
    <rPh sb="512" eb="514">
      <t>イジ</t>
    </rPh>
    <rPh sb="515" eb="516">
      <t>ツト</t>
    </rPh>
    <phoneticPr fontId="4"/>
  </si>
  <si>
    <t>①管路更新率
　経営状況を鑑み、近年では修繕事業を主とし、老朽管や設備等の計画的な更新が行えていない。
　法定耐用年数と老朽化の度合いを考慮しつつ、管路や設備等の延命化や更新を図るなど、水の安定供給に努めたい。</t>
    <rPh sb="1" eb="3">
      <t>カンロ</t>
    </rPh>
    <rPh sb="3" eb="5">
      <t>コウシン</t>
    </rPh>
    <rPh sb="5" eb="6">
      <t>リツ</t>
    </rPh>
    <rPh sb="8" eb="10">
      <t>ケイエイ</t>
    </rPh>
    <rPh sb="10" eb="12">
      <t>ジョウキョウ</t>
    </rPh>
    <rPh sb="13" eb="14">
      <t>カンガ</t>
    </rPh>
    <rPh sb="16" eb="18">
      <t>キンネン</t>
    </rPh>
    <rPh sb="20" eb="22">
      <t>シュウゼン</t>
    </rPh>
    <rPh sb="22" eb="24">
      <t>ジギョウ</t>
    </rPh>
    <rPh sb="25" eb="26">
      <t>シュ</t>
    </rPh>
    <rPh sb="29" eb="31">
      <t>ロウキュウ</t>
    </rPh>
    <rPh sb="31" eb="32">
      <t>カン</t>
    </rPh>
    <rPh sb="33" eb="36">
      <t>セツビトウ</t>
    </rPh>
    <rPh sb="37" eb="40">
      <t>ケイカクテキ</t>
    </rPh>
    <rPh sb="41" eb="43">
      <t>コウシン</t>
    </rPh>
    <rPh sb="44" eb="45">
      <t>オコナ</t>
    </rPh>
    <rPh sb="53" eb="55">
      <t>ホウテイ</t>
    </rPh>
    <rPh sb="55" eb="57">
      <t>タイヨウ</t>
    </rPh>
    <rPh sb="57" eb="59">
      <t>ネンスウ</t>
    </rPh>
    <rPh sb="60" eb="63">
      <t>ロウキュウカ</t>
    </rPh>
    <rPh sb="64" eb="66">
      <t>ドア</t>
    </rPh>
    <rPh sb="68" eb="70">
      <t>コウリョ</t>
    </rPh>
    <rPh sb="74" eb="76">
      <t>カンロ</t>
    </rPh>
    <rPh sb="77" eb="80">
      <t>セツビトウ</t>
    </rPh>
    <rPh sb="81" eb="83">
      <t>エンメイ</t>
    </rPh>
    <rPh sb="83" eb="84">
      <t>カ</t>
    </rPh>
    <rPh sb="85" eb="87">
      <t>コウシン</t>
    </rPh>
    <rPh sb="88" eb="89">
      <t>ハカ</t>
    </rPh>
    <rPh sb="93" eb="94">
      <t>ミズ</t>
    </rPh>
    <rPh sb="95" eb="97">
      <t>アンテイ</t>
    </rPh>
    <rPh sb="97" eb="99">
      <t>キョウキュウ</t>
    </rPh>
    <rPh sb="100" eb="10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</si>
</sst>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931272"/>
        <c:axId val="45915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234931272"/>
        <c:axId val="459159024"/>
      </c:lineChart>
      <c:dateAx>
        <c:axId val="234931272"/>
        <c:scaling>
          <c:orientation val="minMax"/>
        </c:scaling>
        <c:delete val="1"/>
        <c:axPos val="b"/>
        <c:numFmt formatCode="ge" sourceLinked="1"/>
        <c:majorTickMark val="none"/>
        <c:minorTickMark val="none"/>
        <c:tickLblPos val="none"/>
        <c:crossAx val="459159024"/>
        <c:crosses val="autoZero"/>
        <c:auto val="1"/>
        <c:lblOffset val="100"/>
        <c:baseTimeUnit val="years"/>
      </c:dateAx>
      <c:valAx>
        <c:axId val="45915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50.96</c:v>
                </c:pt>
                <c:pt idx="1">
                  <c:v>52.13</c:v>
                </c:pt>
                <c:pt idx="2">
                  <c:v>50.8</c:v>
                </c:pt>
                <c:pt idx="3">
                  <c:v>49.51</c:v>
                </c:pt>
                <c:pt idx="4">
                  <c:v>49.36</c:v>
                </c:pt>
              </c:numCache>
            </c:numRef>
          </c:val>
        </c:ser>
        <c:dLbls>
          <c:showLegendKey val="0"/>
          <c:showVal val="0"/>
          <c:showCatName val="0"/>
          <c:showSerName val="0"/>
          <c:showPercent val="0"/>
          <c:showBubbleSize val="0"/>
        </c:dLbls>
        <c:gapWidth val="150"/>
        <c:axId val="451463880"/>
        <c:axId val="45935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451463880"/>
        <c:axId val="459356360"/>
      </c:lineChart>
      <c:dateAx>
        <c:axId val="451463880"/>
        <c:scaling>
          <c:orientation val="minMax"/>
        </c:scaling>
        <c:delete val="1"/>
        <c:axPos val="b"/>
        <c:numFmt formatCode="ge" sourceLinked="1"/>
        <c:majorTickMark val="none"/>
        <c:minorTickMark val="none"/>
        <c:tickLblPos val="none"/>
        <c:crossAx val="459356360"/>
        <c:crosses val="autoZero"/>
        <c:auto val="1"/>
        <c:lblOffset val="100"/>
        <c:baseTimeUnit val="years"/>
      </c:dateAx>
      <c:valAx>
        <c:axId val="45935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6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77.34</c:v>
                </c:pt>
                <c:pt idx="1">
                  <c:v>75.2</c:v>
                </c:pt>
                <c:pt idx="2">
                  <c:v>75.92</c:v>
                </c:pt>
                <c:pt idx="3">
                  <c:v>75.39</c:v>
                </c:pt>
                <c:pt idx="4">
                  <c:v>74.510000000000005</c:v>
                </c:pt>
              </c:numCache>
            </c:numRef>
          </c:val>
        </c:ser>
        <c:dLbls>
          <c:showLegendKey val="0"/>
          <c:showVal val="0"/>
          <c:showCatName val="0"/>
          <c:showSerName val="0"/>
          <c:showPercent val="0"/>
          <c:showBubbleSize val="0"/>
        </c:dLbls>
        <c:gapWidth val="150"/>
        <c:axId val="459355184"/>
        <c:axId val="45935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459355184"/>
        <c:axId val="459357928"/>
      </c:lineChart>
      <c:dateAx>
        <c:axId val="459355184"/>
        <c:scaling>
          <c:orientation val="minMax"/>
        </c:scaling>
        <c:delete val="1"/>
        <c:axPos val="b"/>
        <c:numFmt formatCode="ge" sourceLinked="1"/>
        <c:majorTickMark val="none"/>
        <c:minorTickMark val="none"/>
        <c:tickLblPos val="none"/>
        <c:crossAx val="459357928"/>
        <c:crosses val="autoZero"/>
        <c:auto val="1"/>
        <c:lblOffset val="100"/>
        <c:baseTimeUnit val="years"/>
      </c:dateAx>
      <c:valAx>
        <c:axId val="45935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5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78.760000000000005</c:v>
                </c:pt>
                <c:pt idx="1">
                  <c:v>81.489999999999995</c:v>
                </c:pt>
                <c:pt idx="2">
                  <c:v>83.14</c:v>
                </c:pt>
                <c:pt idx="3">
                  <c:v>79.930000000000007</c:v>
                </c:pt>
                <c:pt idx="4">
                  <c:v>78.260000000000005</c:v>
                </c:pt>
              </c:numCache>
            </c:numRef>
          </c:val>
        </c:ser>
        <c:dLbls>
          <c:showLegendKey val="0"/>
          <c:showVal val="0"/>
          <c:showCatName val="0"/>
          <c:showSerName val="0"/>
          <c:showPercent val="0"/>
          <c:showBubbleSize val="0"/>
        </c:dLbls>
        <c:gapWidth val="150"/>
        <c:axId val="459161768"/>
        <c:axId val="45916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459161768"/>
        <c:axId val="459162160"/>
      </c:lineChart>
      <c:dateAx>
        <c:axId val="459161768"/>
        <c:scaling>
          <c:orientation val="minMax"/>
        </c:scaling>
        <c:delete val="1"/>
        <c:axPos val="b"/>
        <c:numFmt formatCode="ge" sourceLinked="1"/>
        <c:majorTickMark val="none"/>
        <c:minorTickMark val="none"/>
        <c:tickLblPos val="none"/>
        <c:crossAx val="459162160"/>
        <c:crosses val="autoZero"/>
        <c:auto val="1"/>
        <c:lblOffset val="100"/>
        <c:baseTimeUnit val="years"/>
      </c:dateAx>
      <c:valAx>
        <c:axId val="45916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6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163336"/>
        <c:axId val="45916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163336"/>
        <c:axId val="459163728"/>
      </c:lineChart>
      <c:dateAx>
        <c:axId val="459163336"/>
        <c:scaling>
          <c:orientation val="minMax"/>
        </c:scaling>
        <c:delete val="1"/>
        <c:axPos val="b"/>
        <c:numFmt formatCode="ge" sourceLinked="1"/>
        <c:majorTickMark val="none"/>
        <c:minorTickMark val="none"/>
        <c:tickLblPos val="none"/>
        <c:crossAx val="459163728"/>
        <c:crosses val="autoZero"/>
        <c:auto val="1"/>
        <c:lblOffset val="100"/>
        <c:baseTimeUnit val="years"/>
      </c:dateAx>
      <c:valAx>
        <c:axId val="45916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164904"/>
        <c:axId val="45916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164904"/>
        <c:axId val="459165296"/>
      </c:lineChart>
      <c:dateAx>
        <c:axId val="459164904"/>
        <c:scaling>
          <c:orientation val="minMax"/>
        </c:scaling>
        <c:delete val="1"/>
        <c:axPos val="b"/>
        <c:numFmt formatCode="ge" sourceLinked="1"/>
        <c:majorTickMark val="none"/>
        <c:minorTickMark val="none"/>
        <c:tickLblPos val="none"/>
        <c:crossAx val="459165296"/>
        <c:crosses val="autoZero"/>
        <c:auto val="1"/>
        <c:lblOffset val="100"/>
        <c:baseTimeUnit val="years"/>
      </c:dateAx>
      <c:valAx>
        <c:axId val="45916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11720"/>
        <c:axId val="4593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11720"/>
        <c:axId val="459317600"/>
      </c:lineChart>
      <c:dateAx>
        <c:axId val="459311720"/>
        <c:scaling>
          <c:orientation val="minMax"/>
        </c:scaling>
        <c:delete val="1"/>
        <c:axPos val="b"/>
        <c:numFmt formatCode="ge" sourceLinked="1"/>
        <c:majorTickMark val="none"/>
        <c:minorTickMark val="none"/>
        <c:tickLblPos val="none"/>
        <c:crossAx val="459317600"/>
        <c:crosses val="autoZero"/>
        <c:auto val="1"/>
        <c:lblOffset val="100"/>
        <c:baseTimeUnit val="years"/>
      </c:dateAx>
      <c:valAx>
        <c:axId val="4593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16032"/>
        <c:axId val="45931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16032"/>
        <c:axId val="459314856"/>
      </c:lineChart>
      <c:dateAx>
        <c:axId val="459316032"/>
        <c:scaling>
          <c:orientation val="minMax"/>
        </c:scaling>
        <c:delete val="1"/>
        <c:axPos val="b"/>
        <c:numFmt formatCode="ge" sourceLinked="1"/>
        <c:majorTickMark val="none"/>
        <c:minorTickMark val="none"/>
        <c:tickLblPos val="none"/>
        <c:crossAx val="459314856"/>
        <c:crosses val="autoZero"/>
        <c:auto val="1"/>
        <c:lblOffset val="100"/>
        <c:baseTimeUnit val="years"/>
      </c:dateAx>
      <c:valAx>
        <c:axId val="45931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708.13</c:v>
                </c:pt>
                <c:pt idx="1">
                  <c:v>658.78</c:v>
                </c:pt>
                <c:pt idx="2">
                  <c:v>612.21</c:v>
                </c:pt>
                <c:pt idx="3">
                  <c:v>575.19000000000005</c:v>
                </c:pt>
                <c:pt idx="4">
                  <c:v>541.34</c:v>
                </c:pt>
              </c:numCache>
            </c:numRef>
          </c:val>
        </c:ser>
        <c:dLbls>
          <c:showLegendKey val="0"/>
          <c:showVal val="0"/>
          <c:showCatName val="0"/>
          <c:showSerName val="0"/>
          <c:showPercent val="0"/>
          <c:showBubbleSize val="0"/>
        </c:dLbls>
        <c:gapWidth val="150"/>
        <c:axId val="459317208"/>
        <c:axId val="45931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459317208"/>
        <c:axId val="459314072"/>
      </c:lineChart>
      <c:dateAx>
        <c:axId val="459317208"/>
        <c:scaling>
          <c:orientation val="minMax"/>
        </c:scaling>
        <c:delete val="1"/>
        <c:axPos val="b"/>
        <c:numFmt formatCode="ge" sourceLinked="1"/>
        <c:majorTickMark val="none"/>
        <c:minorTickMark val="none"/>
        <c:tickLblPos val="none"/>
        <c:crossAx val="459314072"/>
        <c:crosses val="autoZero"/>
        <c:auto val="1"/>
        <c:lblOffset val="100"/>
        <c:baseTimeUnit val="years"/>
      </c:dateAx>
      <c:valAx>
        <c:axId val="45931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46.65</c:v>
                </c:pt>
                <c:pt idx="1">
                  <c:v>49.91</c:v>
                </c:pt>
                <c:pt idx="2">
                  <c:v>52.67</c:v>
                </c:pt>
                <c:pt idx="3">
                  <c:v>52.71</c:v>
                </c:pt>
                <c:pt idx="4">
                  <c:v>50.15</c:v>
                </c:pt>
              </c:numCache>
            </c:numRef>
          </c:val>
        </c:ser>
        <c:dLbls>
          <c:showLegendKey val="0"/>
          <c:showVal val="0"/>
          <c:showCatName val="0"/>
          <c:showSerName val="0"/>
          <c:showPercent val="0"/>
          <c:showBubbleSize val="0"/>
        </c:dLbls>
        <c:gapWidth val="150"/>
        <c:axId val="451461920"/>
        <c:axId val="45146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451461920"/>
        <c:axId val="451461528"/>
      </c:lineChart>
      <c:dateAx>
        <c:axId val="451461920"/>
        <c:scaling>
          <c:orientation val="minMax"/>
        </c:scaling>
        <c:delete val="1"/>
        <c:axPos val="b"/>
        <c:numFmt formatCode="ge" sourceLinked="1"/>
        <c:majorTickMark val="none"/>
        <c:minorTickMark val="none"/>
        <c:tickLblPos val="none"/>
        <c:crossAx val="451461528"/>
        <c:crosses val="autoZero"/>
        <c:auto val="1"/>
        <c:lblOffset val="100"/>
        <c:baseTimeUnit val="years"/>
      </c:dateAx>
      <c:valAx>
        <c:axId val="45146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538.21</c:v>
                </c:pt>
                <c:pt idx="1">
                  <c:v>502.38</c:v>
                </c:pt>
                <c:pt idx="2">
                  <c:v>481.02</c:v>
                </c:pt>
                <c:pt idx="3">
                  <c:v>491.76</c:v>
                </c:pt>
                <c:pt idx="4">
                  <c:v>527.59</c:v>
                </c:pt>
              </c:numCache>
            </c:numRef>
          </c:val>
        </c:ser>
        <c:dLbls>
          <c:showLegendKey val="0"/>
          <c:showVal val="0"/>
          <c:showCatName val="0"/>
          <c:showSerName val="0"/>
          <c:showPercent val="0"/>
          <c:showBubbleSize val="0"/>
        </c:dLbls>
        <c:gapWidth val="150"/>
        <c:axId val="459317992"/>
        <c:axId val="45146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459317992"/>
        <c:axId val="451460744"/>
      </c:lineChart>
      <c:dateAx>
        <c:axId val="459317992"/>
        <c:scaling>
          <c:orientation val="minMax"/>
        </c:scaling>
        <c:delete val="1"/>
        <c:axPos val="b"/>
        <c:numFmt formatCode="ge" sourceLinked="1"/>
        <c:majorTickMark val="none"/>
        <c:minorTickMark val="none"/>
        <c:tickLblPos val="none"/>
        <c:crossAx val="451460744"/>
        <c:crosses val="autoZero"/>
        <c:auto val="1"/>
        <c:lblOffset val="100"/>
        <c:baseTimeUnit val="years"/>
      </c:dateAx>
      <c:valAx>
        <c:axId val="45146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36"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山口県　周防大島町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D1</v>
      </c>
      <c r="AA8" s="77"/>
      <c r="AB8" s="77"/>
      <c r="AC8" s="77"/>
      <c r="AD8" s="77"/>
      <c r="AE8" s="77"/>
      <c r="AF8" s="77"/>
      <c r="AG8" s="78"/>
      <c r="AH8" s="3"/>
      <c r="AI8" s="79">
        <f>データ!Q6</f>
        <v>17649</v>
      </c>
      <c r="AJ8" s="80"/>
      <c r="AK8" s="80"/>
      <c r="AL8" s="80"/>
      <c r="AM8" s="80"/>
      <c r="AN8" s="80"/>
      <c r="AO8" s="80"/>
      <c r="AP8" s="81"/>
      <c r="AQ8" s="56">
        <f>データ!R6</f>
        <v>138.09</v>
      </c>
      <c r="AR8" s="56"/>
      <c r="AS8" s="56"/>
      <c r="AT8" s="56"/>
      <c r="AU8" s="56"/>
      <c r="AV8" s="56"/>
      <c r="AW8" s="56"/>
      <c r="AX8" s="56"/>
      <c r="AY8" s="56">
        <f>データ!S6</f>
        <v>127.81</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89.61</v>
      </c>
      <c r="S10" s="56"/>
      <c r="T10" s="56"/>
      <c r="U10" s="56"/>
      <c r="V10" s="56"/>
      <c r="W10" s="56"/>
      <c r="X10" s="56"/>
      <c r="Y10" s="56"/>
      <c r="Z10" s="64">
        <f>データ!P6</f>
        <v>4743</v>
      </c>
      <c r="AA10" s="64"/>
      <c r="AB10" s="64"/>
      <c r="AC10" s="64"/>
      <c r="AD10" s="64"/>
      <c r="AE10" s="64"/>
      <c r="AF10" s="64"/>
      <c r="AG10" s="64"/>
      <c r="AH10" s="2"/>
      <c r="AI10" s="64">
        <f>データ!T6</f>
        <v>15651</v>
      </c>
      <c r="AJ10" s="64"/>
      <c r="AK10" s="64"/>
      <c r="AL10" s="64"/>
      <c r="AM10" s="64"/>
      <c r="AN10" s="64"/>
      <c r="AO10" s="64"/>
      <c r="AP10" s="64"/>
      <c r="AQ10" s="56">
        <f>データ!U6</f>
        <v>11.93</v>
      </c>
      <c r="AR10" s="56"/>
      <c r="AS10" s="56"/>
      <c r="AT10" s="56"/>
      <c r="AU10" s="56"/>
      <c r="AV10" s="56"/>
      <c r="AW10" s="56"/>
      <c r="AX10" s="56"/>
      <c r="AY10" s="56">
        <f>データ!V6</f>
        <v>1311.9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106</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353051</v>
      </c>
      <c r="D6" s="31">
        <f t="shared" si="3"/>
        <v>47</v>
      </c>
      <c r="E6" s="31">
        <f t="shared" si="3"/>
        <v>1</v>
      </c>
      <c r="F6" s="31">
        <f t="shared" si="3"/>
        <v>0</v>
      </c>
      <c r="G6" s="31">
        <f t="shared" si="3"/>
        <v>0</v>
      </c>
      <c r="H6" s="31" t="str">
        <f t="shared" si="3"/>
        <v>山口県　周防大島町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89.61</v>
      </c>
      <c r="P6" s="32">
        <f t="shared" si="3"/>
        <v>4743</v>
      </c>
      <c r="Q6" s="32">
        <f t="shared" si="3"/>
        <v>17649</v>
      </c>
      <c r="R6" s="32">
        <f t="shared" si="3"/>
        <v>138.09</v>
      </c>
      <c r="S6" s="32">
        <f t="shared" si="3"/>
        <v>127.81</v>
      </c>
      <c r="T6" s="32">
        <f t="shared" si="3"/>
        <v>15651</v>
      </c>
      <c r="U6" s="32">
        <f t="shared" si="3"/>
        <v>11.93</v>
      </c>
      <c r="V6" s="32">
        <f t="shared" si="3"/>
        <v>1311.9</v>
      </c>
      <c r="W6" s="33">
        <f>IF(W7="",NA(),W7)</f>
        <v>78.760000000000005</v>
      </c>
      <c r="X6" s="33">
        <f t="shared" ref="X6:AF6" si="4">IF(X7="",NA(),X7)</f>
        <v>81.489999999999995</v>
      </c>
      <c r="Y6" s="33">
        <f t="shared" si="4"/>
        <v>83.14</v>
      </c>
      <c r="Z6" s="33">
        <f t="shared" si="4"/>
        <v>79.930000000000007</v>
      </c>
      <c r="AA6" s="33">
        <f t="shared" si="4"/>
        <v>78.260000000000005</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708.13</v>
      </c>
      <c r="BE6" s="33">
        <f t="shared" ref="BE6:BM6" si="7">IF(BE7="",NA(),BE7)</f>
        <v>658.78</v>
      </c>
      <c r="BF6" s="33">
        <f t="shared" si="7"/>
        <v>612.21</v>
      </c>
      <c r="BG6" s="33">
        <f t="shared" si="7"/>
        <v>575.19000000000005</v>
      </c>
      <c r="BH6" s="33">
        <f t="shared" si="7"/>
        <v>541.34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46.65</v>
      </c>
      <c r="BP6" s="33">
        <f t="shared" ref="BP6:BX6" si="8">IF(BP7="",NA(),BP7)</f>
        <v>49.91</v>
      </c>
      <c r="BQ6" s="33">
        <f t="shared" si="8"/>
        <v>52.67</v>
      </c>
      <c r="BR6" s="33">
        <f t="shared" si="8"/>
        <v>52.71</v>
      </c>
      <c r="BS6" s="33">
        <f t="shared" si="8"/>
        <v>50.15</v>
      </c>
      <c r="BT6" s="33">
        <f t="shared" si="8"/>
        <v>54.56</v>
      </c>
      <c r="BU6" s="33">
        <f t="shared" si="8"/>
        <v>54.57</v>
      </c>
      <c r="BV6" s="33">
        <f t="shared" si="8"/>
        <v>54.4</v>
      </c>
      <c r="BW6" s="33">
        <f t="shared" si="8"/>
        <v>54.45</v>
      </c>
      <c r="BX6" s="33">
        <f t="shared" si="8"/>
        <v>54.33</v>
      </c>
      <c r="BY6" s="32" t="str">
        <f>IF(BY7="","",IF(BY7="-","【-】","【"&amp;SUBSTITUTE(TEXT(BY7,"#,##0.00"),"-","△")&amp;"】"))</f>
        <v>【33.35】</v>
      </c>
      <c r="BZ6" s="33">
        <f>IF(BZ7="",NA(),BZ7)</f>
        <v>538.21</v>
      </c>
      <c r="CA6" s="33">
        <f t="shared" ref="CA6:CI6" si="9">IF(CA7="",NA(),CA7)</f>
        <v>502.38</v>
      </c>
      <c r="CB6" s="33">
        <f t="shared" si="9"/>
        <v>481.02</v>
      </c>
      <c r="CC6" s="33">
        <f t="shared" si="9"/>
        <v>491.76</v>
      </c>
      <c r="CD6" s="33">
        <f t="shared" si="9"/>
        <v>527.59</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50.96</v>
      </c>
      <c r="CL6" s="33">
        <f t="shared" ref="CL6:CT6" si="10">IF(CL7="",NA(),CL7)</f>
        <v>52.13</v>
      </c>
      <c r="CM6" s="33">
        <f t="shared" si="10"/>
        <v>50.8</v>
      </c>
      <c r="CN6" s="33">
        <f t="shared" si="10"/>
        <v>49.51</v>
      </c>
      <c r="CO6" s="33">
        <f t="shared" si="10"/>
        <v>49.36</v>
      </c>
      <c r="CP6" s="33">
        <f t="shared" si="10"/>
        <v>64.3</v>
      </c>
      <c r="CQ6" s="33">
        <f t="shared" si="10"/>
        <v>63.99</v>
      </c>
      <c r="CR6" s="33">
        <f t="shared" si="10"/>
        <v>62.01</v>
      </c>
      <c r="CS6" s="33">
        <f t="shared" si="10"/>
        <v>60.68</v>
      </c>
      <c r="CT6" s="33">
        <f t="shared" si="10"/>
        <v>59.87</v>
      </c>
      <c r="CU6" s="32" t="str">
        <f>IF(CU7="","",IF(CU7="-","【-】","【"&amp;SUBSTITUTE(TEXT(CU7,"#,##0.00"),"-","△")&amp;"】"))</f>
        <v>【57.58】</v>
      </c>
      <c r="CV6" s="33">
        <f>IF(CV7="",NA(),CV7)</f>
        <v>77.34</v>
      </c>
      <c r="CW6" s="33">
        <f t="shared" ref="CW6:DE6" si="11">IF(CW7="",NA(),CW7)</f>
        <v>75.2</v>
      </c>
      <c r="CX6" s="33">
        <f t="shared" si="11"/>
        <v>75.92</v>
      </c>
      <c r="CY6" s="33">
        <f t="shared" si="11"/>
        <v>75.39</v>
      </c>
      <c r="CZ6" s="33">
        <f t="shared" si="11"/>
        <v>74.510000000000005</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353051</v>
      </c>
      <c r="D7" s="35">
        <v>47</v>
      </c>
      <c r="E7" s="35">
        <v>1</v>
      </c>
      <c r="F7" s="35">
        <v>0</v>
      </c>
      <c r="G7" s="35">
        <v>0</v>
      </c>
      <c r="H7" s="35" t="s">
        <v>93</v>
      </c>
      <c r="I7" s="35" t="s">
        <v>94</v>
      </c>
      <c r="J7" s="35" t="s">
        <v>95</v>
      </c>
      <c r="K7" s="35" t="s">
        <v>96</v>
      </c>
      <c r="L7" s="35" t="s">
        <v>97</v>
      </c>
      <c r="M7" s="36" t="s">
        <v>98</v>
      </c>
      <c r="N7" s="36" t="s">
        <v>99</v>
      </c>
      <c r="O7" s="36">
        <v>89.61</v>
      </c>
      <c r="P7" s="36">
        <v>4743</v>
      </c>
      <c r="Q7" s="36">
        <v>17649</v>
      </c>
      <c r="R7" s="36">
        <v>138.09</v>
      </c>
      <c r="S7" s="36">
        <v>127.81</v>
      </c>
      <c r="T7" s="36">
        <v>15651</v>
      </c>
      <c r="U7" s="36">
        <v>11.93</v>
      </c>
      <c r="V7" s="36">
        <v>1311.9</v>
      </c>
      <c r="W7" s="36">
        <v>78.760000000000005</v>
      </c>
      <c r="X7" s="36">
        <v>81.489999999999995</v>
      </c>
      <c r="Y7" s="36">
        <v>83.14</v>
      </c>
      <c r="Z7" s="36">
        <v>79.930000000000007</v>
      </c>
      <c r="AA7" s="36">
        <v>78.260000000000005</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708.13</v>
      </c>
      <c r="BE7" s="36">
        <v>658.78</v>
      </c>
      <c r="BF7" s="36">
        <v>612.21</v>
      </c>
      <c r="BG7" s="36">
        <v>575.19000000000005</v>
      </c>
      <c r="BH7" s="36">
        <v>541.34</v>
      </c>
      <c r="BI7" s="36">
        <v>1355.28</v>
      </c>
      <c r="BJ7" s="36">
        <v>1321.78</v>
      </c>
      <c r="BK7" s="36">
        <v>1326.51</v>
      </c>
      <c r="BL7" s="36">
        <v>1285.3599999999999</v>
      </c>
      <c r="BM7" s="36">
        <v>1246.73</v>
      </c>
      <c r="BN7" s="36">
        <v>1242.9000000000001</v>
      </c>
      <c r="BO7" s="36">
        <v>46.65</v>
      </c>
      <c r="BP7" s="36">
        <v>49.91</v>
      </c>
      <c r="BQ7" s="36">
        <v>52.67</v>
      </c>
      <c r="BR7" s="36">
        <v>52.71</v>
      </c>
      <c r="BS7" s="36">
        <v>50.15</v>
      </c>
      <c r="BT7" s="36">
        <v>54.56</v>
      </c>
      <c r="BU7" s="36">
        <v>54.57</v>
      </c>
      <c r="BV7" s="36">
        <v>54.4</v>
      </c>
      <c r="BW7" s="36">
        <v>54.45</v>
      </c>
      <c r="BX7" s="36">
        <v>54.33</v>
      </c>
      <c r="BY7" s="36">
        <v>33.35</v>
      </c>
      <c r="BZ7" s="36">
        <v>538.21</v>
      </c>
      <c r="CA7" s="36">
        <v>502.38</v>
      </c>
      <c r="CB7" s="36">
        <v>481.02</v>
      </c>
      <c r="CC7" s="36">
        <v>491.76</v>
      </c>
      <c r="CD7" s="36">
        <v>527.59</v>
      </c>
      <c r="CE7" s="36">
        <v>314.44</v>
      </c>
      <c r="CF7" s="36">
        <v>318.02999999999997</v>
      </c>
      <c r="CG7" s="36">
        <v>325.14</v>
      </c>
      <c r="CH7" s="36">
        <v>332.75</v>
      </c>
      <c r="CI7" s="36">
        <v>341.05</v>
      </c>
      <c r="CJ7" s="36">
        <v>524.69000000000005</v>
      </c>
      <c r="CK7" s="36">
        <v>50.96</v>
      </c>
      <c r="CL7" s="36">
        <v>52.13</v>
      </c>
      <c r="CM7" s="36">
        <v>50.8</v>
      </c>
      <c r="CN7" s="36">
        <v>49.51</v>
      </c>
      <c r="CO7" s="36">
        <v>49.36</v>
      </c>
      <c r="CP7" s="36">
        <v>64.3</v>
      </c>
      <c r="CQ7" s="36">
        <v>63.99</v>
      </c>
      <c r="CR7" s="36">
        <v>62.01</v>
      </c>
      <c r="CS7" s="36">
        <v>60.68</v>
      </c>
      <c r="CT7" s="36">
        <v>59.87</v>
      </c>
      <c r="CU7" s="36">
        <v>57.58</v>
      </c>
      <c r="CV7" s="36">
        <v>77.34</v>
      </c>
      <c r="CW7" s="36">
        <v>75.2</v>
      </c>
      <c r="CX7" s="36">
        <v>75.92</v>
      </c>
      <c r="CY7" s="36">
        <v>75.39</v>
      </c>
      <c r="CZ7" s="36">
        <v>74.510000000000005</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溝部　日出子</cp:lastModifiedBy>
  <cp:lastPrinted>2017-01-27T07:52:21Z</cp:lastPrinted>
  <dcterms:created xsi:type="dcterms:W3CDTF">2016-12-02T02:21:14Z</dcterms:created>
  <dcterms:modified xsi:type="dcterms:W3CDTF">2017-02-21T06:38:53Z</dcterms:modified>
</cp:coreProperties>
</file>