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伊藤\H26～水道関連\★★市町課関連★★\H28\調査物\35山口県（市区町村）\法非適水道\"/>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<sst xmlns="http://schemas.openxmlformats.org/spreadsheetml/2006/main" count="218" uniqueCount="108">
  <si>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</si>
  <si>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</si>
  <si>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</si>
  <si>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</si>
  <si>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</si>
  <si>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</si>
  <si>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</si>
  <si>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</si>
  <si>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</si>
  <si>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</si>
  <si>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</si>
  <si>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</si>
  <si>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</si>
  <si>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</si>
  <si>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</si>
  <si>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</si>
  <si>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</si>
  <si>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</si>
  <si>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</si>
  <si>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</si>
  <si>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</si>
  <si>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</si>
  <si>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</si>
  <si>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</si>
  <si>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</si>
  <si>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</si>
  <si>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</si>
  <si>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</si>
  <si>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</si>
  <si>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</si>
  <si>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</si>
  <si>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</si>
  <si>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</si>
  <si>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</si>
  <si>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</si>
  <si>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</si>
  <si>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</si>
  <si>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</si>
  <si>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</si>
  <si>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</si>
  <si>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</si>
  <si>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</si>
  <si>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</si>
  <si>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</si>
  <si>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</si>
  <si>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</si>
  <si>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</si>
  <si>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</si>
  <si>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</si>
  <si>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</si>
  <si>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</si>
  <si>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</si>
  <si>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</si>
  <si>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</si>
  <si>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</si>
  <si>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</si>
  <si>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</si>
  <si>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</si>
  <si>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</si>
  <si>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</si>
  <si>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</si>
  <si>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</si>
  <si>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</si>
  <si>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</si>
  <si>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</si>
  <si>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</si>
  <si>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</si>
  <si>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</si>
  <si>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</si>
  <si>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</si>
  <si>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</si>
  <si>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</si>
  <si>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</si>
  <si>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</si>
  <si>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</si>
  <si>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</si>
  <si>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</si>
  <si>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</si>
  <si>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</si>
  <si>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</si>
  <si>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</si>
  <si>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</si>
  <si>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</si>
  <si>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</si>
  <si>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</si>
  <si>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</si>
  <si>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</si>
  <si>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</si>
  <si>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</si>
  <si>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</si>
  <si>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</si>
  <si>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</si>
  <si>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</si>
  <si>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阿武町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</si>
  <si>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</si>
  <si>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</si>
  <si>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</si>
  <si>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</si>
  <si>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</si>
  <si>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</si>
  <si>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</si>
  <si>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</si>
  <si>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</si>
  <si>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</si>
  <si>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</si>
  <si>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６年度の料金改定により収益的収支率は上昇したものの、未だ１００％には届かず一般会計繰入金に依存している状況である。今後の更新費用を鑑みて料金設定の改定、及び維持管理費の削減により対応していく。</t>
    <phoneticPr fontId="4"/>
  </si>
  <si>
    <t xml:space="preserve">  収益的収支比率は、平成２６年度の料金値上げを行ったが、管路及び設備の老朽化により改修費用が増加しているため昨年より低下している。漏水管を一部修繕したため有収率は昨年より増加している。今後も老朽管、設備等の修繕費用が上向き傾向になることが予想されるため料金回収率を上げるとともに、適宜料金を改正することにより更新費用を捻出していく。</t>
    <rPh sb="24" eb="25">
      <t>オコナ</t>
    </rPh>
    <rPh sb="29" eb="31">
      <t>カンロ</t>
    </rPh>
    <rPh sb="31" eb="32">
      <t>オヨ</t>
    </rPh>
    <rPh sb="33" eb="35">
      <t>セツビ</t>
    </rPh>
    <rPh sb="36" eb="39">
      <t>ロウキュウカ</t>
    </rPh>
    <rPh sb="42" eb="44">
      <t>カイシュウ</t>
    </rPh>
    <rPh sb="44" eb="46">
      <t>ヒヨウ</t>
    </rPh>
    <rPh sb="55" eb="57">
      <t>サクネン</t>
    </rPh>
    <rPh sb="59" eb="61">
      <t>テイカ</t>
    </rPh>
    <rPh sb="66" eb="68">
      <t>ロウスイ</t>
    </rPh>
    <rPh sb="68" eb="69">
      <t>カン</t>
    </rPh>
    <rPh sb="70" eb="72">
      <t>イチブ</t>
    </rPh>
    <rPh sb="72" eb="74">
      <t>シュウゼン</t>
    </rPh>
    <rPh sb="78" eb="80">
      <t>ユウシュウ</t>
    </rPh>
    <rPh sb="80" eb="81">
      <t>リツ</t>
    </rPh>
    <rPh sb="82" eb="84">
      <t>サクネン</t>
    </rPh>
    <rPh sb="86" eb="88">
      <t>ゾウカ</t>
    </rPh>
    <rPh sb="93" eb="95">
      <t>コンゴ</t>
    </rPh>
    <rPh sb="96" eb="99">
      <t>ロウキュウカン</t>
    </rPh>
    <rPh sb="100" eb="102">
      <t>セツビ</t>
    </rPh>
    <rPh sb="102" eb="103">
      <t>トウ</t>
    </rPh>
    <rPh sb="104" eb="106">
      <t>シュウゼン</t>
    </rPh>
    <rPh sb="106" eb="108">
      <t>ヒヨウ</t>
    </rPh>
    <rPh sb="109" eb="111">
      <t>ウワム</t>
    </rPh>
    <rPh sb="112" eb="114">
      <t>ケイコウ</t>
    </rPh>
    <rPh sb="120" eb="122">
      <t>ヨソウ</t>
    </rPh>
    <phoneticPr fontId="4"/>
  </si>
  <si>
    <t>　法定耐用年数を越える管路を更新するための計画を現在作成中であり、平成３０年度から毎年約１㎞ずつ管路の更新を行っていく予定である。</t>
    <rPh sb="14" eb="16">
      <t>コウシン</t>
    </rPh>
    <rPh sb="21" eb="23">
      <t>ケイカク</t>
    </rPh>
    <rPh sb="24" eb="26">
      <t>ゲンザイ</t>
    </rPh>
    <rPh sb="26" eb="28">
      <t>サクセイ</t>
    </rPh>
    <rPh sb="28" eb="29">
      <t>チュウ</t>
    </rPh>
    <rPh sb="41" eb="43">
      <t>マイネン</t>
    </rPh>
    <rPh sb="43" eb="44">
      <t>ヤク</t>
    </rPh>
    <rPh sb="48" eb="50">
      <t>カンロ</t>
    </rPh>
    <rPh sb="51" eb="53">
      <t>コウシン</t>
    </rPh>
    <rPh sb="54" eb="55">
      <t>オコナ</t>
    </rPh>
    <rPh sb="59" eb="6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</si>
</sst>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0.2</c:v>
                </c:pt>
              </c:numCache>
            </c:numRef>
          </c:val>
        </c:ser>
        <c:dLbls>
          <c:showLegendKey val="0"/>
          <c:showVal val="0"/>
          <c:showCatName val="0"/>
          <c:showSerName val="0"/>
          <c:showPercent val="0"/>
          <c:showBubbleSize val="0"/>
        </c:dLbls>
        <c:gapWidth val="150"/>
        <c:axId val="163386192"/>
        <c:axId val="16339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63386192"/>
        <c:axId val="163390672"/>
      </c:lineChart>
      <c:dateAx>
        <c:axId val="163386192"/>
        <c:scaling>
          <c:orientation val="minMax"/>
        </c:scaling>
        <c:delete val="1"/>
        <c:axPos val="b"/>
        <c:numFmt formatCode="ge" sourceLinked="1"/>
        <c:majorTickMark val="none"/>
        <c:minorTickMark val="none"/>
        <c:tickLblPos val="none"/>
        <c:crossAx val="163390672"/>
        <c:crosses val="autoZero"/>
        <c:auto val="1"/>
        <c:lblOffset val="100"/>
        <c:baseTimeUnit val="years"/>
      </c:dateAx>
      <c:valAx>
        <c:axId val="16339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8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63.45</c:v>
                </c:pt>
                <c:pt idx="1">
                  <c:v>60.85</c:v>
                </c:pt>
                <c:pt idx="2">
                  <c:v>68.41</c:v>
                </c:pt>
                <c:pt idx="3">
                  <c:v>72.02</c:v>
                </c:pt>
                <c:pt idx="4">
                  <c:v>68.84</c:v>
                </c:pt>
              </c:numCache>
            </c:numRef>
          </c:val>
        </c:ser>
        <c:dLbls>
          <c:showLegendKey val="0"/>
          <c:showVal val="0"/>
          <c:showCatName val="0"/>
          <c:showSerName val="0"/>
          <c:showPercent val="0"/>
          <c:showBubbleSize val="0"/>
        </c:dLbls>
        <c:gapWidth val="150"/>
        <c:axId val="163900352"/>
        <c:axId val="16390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63900352"/>
        <c:axId val="163900744"/>
      </c:lineChart>
      <c:dateAx>
        <c:axId val="163900352"/>
        <c:scaling>
          <c:orientation val="minMax"/>
        </c:scaling>
        <c:delete val="1"/>
        <c:axPos val="b"/>
        <c:numFmt formatCode="ge" sourceLinked="1"/>
        <c:majorTickMark val="none"/>
        <c:minorTickMark val="none"/>
        <c:tickLblPos val="none"/>
        <c:crossAx val="163900744"/>
        <c:crosses val="autoZero"/>
        <c:auto val="1"/>
        <c:lblOffset val="100"/>
        <c:baseTimeUnit val="years"/>
      </c:dateAx>
      <c:valAx>
        <c:axId val="16390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0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66.569999999999993</c:v>
                </c:pt>
                <c:pt idx="1">
                  <c:v>70.73</c:v>
                </c:pt>
                <c:pt idx="2">
                  <c:v>64.02</c:v>
                </c:pt>
                <c:pt idx="3">
                  <c:v>60.6</c:v>
                </c:pt>
                <c:pt idx="4">
                  <c:v>63.84</c:v>
                </c:pt>
              </c:numCache>
            </c:numRef>
          </c:val>
        </c:ser>
        <c:dLbls>
          <c:showLegendKey val="0"/>
          <c:showVal val="0"/>
          <c:showCatName val="0"/>
          <c:showSerName val="0"/>
          <c:showPercent val="0"/>
          <c:showBubbleSize val="0"/>
        </c:dLbls>
        <c:gapWidth val="150"/>
        <c:axId val="164014752"/>
        <c:axId val="16401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64014752"/>
        <c:axId val="164015144"/>
      </c:lineChart>
      <c:dateAx>
        <c:axId val="164014752"/>
        <c:scaling>
          <c:orientation val="minMax"/>
        </c:scaling>
        <c:delete val="1"/>
        <c:axPos val="b"/>
        <c:numFmt formatCode="ge" sourceLinked="1"/>
        <c:majorTickMark val="none"/>
        <c:minorTickMark val="none"/>
        <c:tickLblPos val="none"/>
        <c:crossAx val="164015144"/>
        <c:crosses val="autoZero"/>
        <c:auto val="1"/>
        <c:lblOffset val="100"/>
        <c:baseTimeUnit val="years"/>
      </c:dateAx>
      <c:valAx>
        <c:axId val="16401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85.26</c:v>
                </c:pt>
                <c:pt idx="1">
                  <c:v>81.58</c:v>
                </c:pt>
                <c:pt idx="2">
                  <c:v>78.53</c:v>
                </c:pt>
                <c:pt idx="3">
                  <c:v>87.26</c:v>
                </c:pt>
                <c:pt idx="4">
                  <c:v>80.010000000000005</c:v>
                </c:pt>
              </c:numCache>
            </c:numRef>
          </c:val>
        </c:ser>
        <c:dLbls>
          <c:showLegendKey val="0"/>
          <c:showVal val="0"/>
          <c:showCatName val="0"/>
          <c:showSerName val="0"/>
          <c:showPercent val="0"/>
          <c:showBubbleSize val="0"/>
        </c:dLbls>
        <c:gapWidth val="150"/>
        <c:axId val="163461976"/>
        <c:axId val="16346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63461976"/>
        <c:axId val="163464408"/>
      </c:lineChart>
      <c:dateAx>
        <c:axId val="163461976"/>
        <c:scaling>
          <c:orientation val="minMax"/>
        </c:scaling>
        <c:delete val="1"/>
        <c:axPos val="b"/>
        <c:numFmt formatCode="ge" sourceLinked="1"/>
        <c:majorTickMark val="none"/>
        <c:minorTickMark val="none"/>
        <c:tickLblPos val="none"/>
        <c:crossAx val="163464408"/>
        <c:crosses val="autoZero"/>
        <c:auto val="1"/>
        <c:lblOffset val="100"/>
        <c:baseTimeUnit val="years"/>
      </c:dateAx>
      <c:valAx>
        <c:axId val="16346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6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511104"/>
        <c:axId val="1635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511104"/>
        <c:axId val="163511488"/>
      </c:lineChart>
      <c:dateAx>
        <c:axId val="163511104"/>
        <c:scaling>
          <c:orientation val="minMax"/>
        </c:scaling>
        <c:delete val="1"/>
        <c:axPos val="b"/>
        <c:numFmt formatCode="ge" sourceLinked="1"/>
        <c:majorTickMark val="none"/>
        <c:minorTickMark val="none"/>
        <c:tickLblPos val="none"/>
        <c:crossAx val="163511488"/>
        <c:crosses val="autoZero"/>
        <c:auto val="1"/>
        <c:lblOffset val="100"/>
        <c:baseTimeUnit val="years"/>
      </c:dateAx>
      <c:valAx>
        <c:axId val="1635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416904"/>
        <c:axId val="16360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416904"/>
        <c:axId val="163603568"/>
      </c:lineChart>
      <c:dateAx>
        <c:axId val="163416904"/>
        <c:scaling>
          <c:orientation val="minMax"/>
        </c:scaling>
        <c:delete val="1"/>
        <c:axPos val="b"/>
        <c:numFmt formatCode="ge" sourceLinked="1"/>
        <c:majorTickMark val="none"/>
        <c:minorTickMark val="none"/>
        <c:tickLblPos val="none"/>
        <c:crossAx val="163603568"/>
        <c:crosses val="autoZero"/>
        <c:auto val="1"/>
        <c:lblOffset val="100"/>
        <c:baseTimeUnit val="years"/>
      </c:dateAx>
      <c:valAx>
        <c:axId val="16360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1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604744"/>
        <c:axId val="16360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604744"/>
        <c:axId val="163605136"/>
      </c:lineChart>
      <c:dateAx>
        <c:axId val="163604744"/>
        <c:scaling>
          <c:orientation val="minMax"/>
        </c:scaling>
        <c:delete val="1"/>
        <c:axPos val="b"/>
        <c:numFmt formatCode="ge" sourceLinked="1"/>
        <c:majorTickMark val="none"/>
        <c:minorTickMark val="none"/>
        <c:tickLblPos val="none"/>
        <c:crossAx val="163605136"/>
        <c:crosses val="autoZero"/>
        <c:auto val="1"/>
        <c:lblOffset val="100"/>
        <c:baseTimeUnit val="years"/>
      </c:dateAx>
      <c:valAx>
        <c:axId val="16360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0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606312"/>
        <c:axId val="16360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606312"/>
        <c:axId val="163606704"/>
      </c:lineChart>
      <c:dateAx>
        <c:axId val="163606312"/>
        <c:scaling>
          <c:orientation val="minMax"/>
        </c:scaling>
        <c:delete val="1"/>
        <c:axPos val="b"/>
        <c:numFmt formatCode="ge" sourceLinked="1"/>
        <c:majorTickMark val="none"/>
        <c:minorTickMark val="none"/>
        <c:tickLblPos val="none"/>
        <c:crossAx val="163606704"/>
        <c:crosses val="autoZero"/>
        <c:auto val="1"/>
        <c:lblOffset val="100"/>
        <c:baseTimeUnit val="years"/>
      </c:dateAx>
      <c:valAx>
        <c:axId val="16360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0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847.03</c:v>
                </c:pt>
                <c:pt idx="1">
                  <c:v>770.97</c:v>
                </c:pt>
                <c:pt idx="2">
                  <c:v>713.62</c:v>
                </c:pt>
                <c:pt idx="3">
                  <c:v>560.44000000000005</c:v>
                </c:pt>
                <c:pt idx="4">
                  <c:v>482.21</c:v>
                </c:pt>
              </c:numCache>
            </c:numRef>
          </c:val>
        </c:ser>
        <c:dLbls>
          <c:showLegendKey val="0"/>
          <c:showVal val="0"/>
          <c:showCatName val="0"/>
          <c:showSerName val="0"/>
          <c:showPercent val="0"/>
          <c:showBubbleSize val="0"/>
        </c:dLbls>
        <c:gapWidth val="150"/>
        <c:axId val="163618096"/>
        <c:axId val="16361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63618096"/>
        <c:axId val="163618488"/>
      </c:lineChart>
      <c:dateAx>
        <c:axId val="163618096"/>
        <c:scaling>
          <c:orientation val="minMax"/>
        </c:scaling>
        <c:delete val="1"/>
        <c:axPos val="b"/>
        <c:numFmt formatCode="ge" sourceLinked="1"/>
        <c:majorTickMark val="none"/>
        <c:minorTickMark val="none"/>
        <c:tickLblPos val="none"/>
        <c:crossAx val="163618488"/>
        <c:crosses val="autoZero"/>
        <c:auto val="1"/>
        <c:lblOffset val="100"/>
        <c:baseTimeUnit val="years"/>
      </c:dateAx>
      <c:valAx>
        <c:axId val="16361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1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75.13</c:v>
                </c:pt>
                <c:pt idx="1">
                  <c:v>81.58</c:v>
                </c:pt>
                <c:pt idx="2">
                  <c:v>77.45</c:v>
                </c:pt>
                <c:pt idx="3">
                  <c:v>84.68</c:v>
                </c:pt>
                <c:pt idx="4">
                  <c:v>80.010000000000005</c:v>
                </c:pt>
              </c:numCache>
            </c:numRef>
          </c:val>
        </c:ser>
        <c:dLbls>
          <c:showLegendKey val="0"/>
          <c:showVal val="0"/>
          <c:showCatName val="0"/>
          <c:showSerName val="0"/>
          <c:showPercent val="0"/>
          <c:showBubbleSize val="0"/>
        </c:dLbls>
        <c:gapWidth val="150"/>
        <c:axId val="163619664"/>
        <c:axId val="16362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63619664"/>
        <c:axId val="163620056"/>
      </c:lineChart>
      <c:dateAx>
        <c:axId val="163619664"/>
        <c:scaling>
          <c:orientation val="minMax"/>
        </c:scaling>
        <c:delete val="1"/>
        <c:axPos val="b"/>
        <c:numFmt formatCode="ge" sourceLinked="1"/>
        <c:majorTickMark val="none"/>
        <c:minorTickMark val="none"/>
        <c:tickLblPos val="none"/>
        <c:crossAx val="163620056"/>
        <c:crosses val="autoZero"/>
        <c:auto val="1"/>
        <c:lblOffset val="100"/>
        <c:baseTimeUnit val="years"/>
      </c:dateAx>
      <c:valAx>
        <c:axId val="16362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1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208.96</c:v>
                </c:pt>
                <c:pt idx="1">
                  <c:v>193.61</c:v>
                </c:pt>
                <c:pt idx="2">
                  <c:v>199.58</c:v>
                </c:pt>
                <c:pt idx="3">
                  <c:v>212.99</c:v>
                </c:pt>
                <c:pt idx="4">
                  <c:v>234.23</c:v>
                </c:pt>
              </c:numCache>
            </c:numRef>
          </c:val>
        </c:ser>
        <c:dLbls>
          <c:showLegendKey val="0"/>
          <c:showVal val="0"/>
          <c:showCatName val="0"/>
          <c:showSerName val="0"/>
          <c:showPercent val="0"/>
          <c:showBubbleSize val="0"/>
        </c:dLbls>
        <c:gapWidth val="150"/>
        <c:axId val="163621232"/>
        <c:axId val="16389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63621232"/>
        <c:axId val="163899176"/>
      </c:lineChart>
      <c:dateAx>
        <c:axId val="163621232"/>
        <c:scaling>
          <c:orientation val="minMax"/>
        </c:scaling>
        <c:delete val="1"/>
        <c:axPos val="b"/>
        <c:numFmt formatCode="ge" sourceLinked="1"/>
        <c:majorTickMark val="none"/>
        <c:minorTickMark val="none"/>
        <c:tickLblPos val="none"/>
        <c:crossAx val="163899176"/>
        <c:crosses val="autoZero"/>
        <c:auto val="1"/>
        <c:lblOffset val="100"/>
        <c:baseTimeUnit val="years"/>
      </c:dateAx>
      <c:valAx>
        <c:axId val="16389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2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山口県　阿武町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3581</v>
      </c>
      <c r="AJ8" s="74"/>
      <c r="AK8" s="74"/>
      <c r="AL8" s="74"/>
      <c r="AM8" s="74"/>
      <c r="AN8" s="74"/>
      <c r="AO8" s="74"/>
      <c r="AP8" s="75"/>
      <c r="AQ8" s="56">
        <f>データ!R6</f>
        <v>115.95</v>
      </c>
      <c r="AR8" s="56"/>
      <c r="AS8" s="56"/>
      <c r="AT8" s="56"/>
      <c r="AU8" s="56"/>
      <c r="AV8" s="56"/>
      <c r="AW8" s="56"/>
      <c r="AX8" s="56"/>
      <c r="AY8" s="56">
        <f>データ!S6</f>
        <v>30.88</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60.48</v>
      </c>
      <c r="S10" s="56"/>
      <c r="T10" s="56"/>
      <c r="U10" s="56"/>
      <c r="V10" s="56"/>
      <c r="W10" s="56"/>
      <c r="X10" s="56"/>
      <c r="Y10" s="56"/>
      <c r="Z10" s="64">
        <f>データ!P6</f>
        <v>3320</v>
      </c>
      <c r="AA10" s="64"/>
      <c r="AB10" s="64"/>
      <c r="AC10" s="64"/>
      <c r="AD10" s="64"/>
      <c r="AE10" s="64"/>
      <c r="AF10" s="64"/>
      <c r="AG10" s="64"/>
      <c r="AH10" s="2"/>
      <c r="AI10" s="64">
        <f>データ!T6</f>
        <v>2147</v>
      </c>
      <c r="AJ10" s="64"/>
      <c r="AK10" s="64"/>
      <c r="AL10" s="64"/>
      <c r="AM10" s="64"/>
      <c r="AN10" s="64"/>
      <c r="AO10" s="64"/>
      <c r="AP10" s="64"/>
      <c r="AQ10" s="56">
        <f>データ!U6</f>
        <v>9.6</v>
      </c>
      <c r="AR10" s="56"/>
      <c r="AS10" s="56"/>
      <c r="AT10" s="56"/>
      <c r="AU10" s="56"/>
      <c r="AV10" s="56"/>
      <c r="AW10" s="56"/>
      <c r="AX10" s="56"/>
      <c r="AY10" s="56">
        <f>データ!V6</f>
        <v>223.65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355020</v>
      </c>
      <c r="D6" s="31">
        <f t="shared" si="3"/>
        <v>47</v>
      </c>
      <c r="E6" s="31">
        <f t="shared" si="3"/>
        <v>1</v>
      </c>
      <c r="F6" s="31">
        <f t="shared" si="3"/>
        <v>0</v>
      </c>
      <c r="G6" s="31">
        <f t="shared" si="3"/>
        <v>0</v>
      </c>
      <c r="H6" s="31" t="str">
        <f t="shared" si="3"/>
        <v>山口県　阿武町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60.48</v>
      </c>
      <c r="P6" s="32">
        <f t="shared" si="3"/>
        <v>3320</v>
      </c>
      <c r="Q6" s="32">
        <f t="shared" si="3"/>
        <v>3581</v>
      </c>
      <c r="R6" s="32">
        <f t="shared" si="3"/>
        <v>115.95</v>
      </c>
      <c r="S6" s="32">
        <f t="shared" si="3"/>
        <v>30.88</v>
      </c>
      <c r="T6" s="32">
        <f t="shared" si="3"/>
        <v>2147</v>
      </c>
      <c r="U6" s="32">
        <f t="shared" si="3"/>
        <v>9.6</v>
      </c>
      <c r="V6" s="32">
        <f t="shared" si="3"/>
        <v>223.65</v>
      </c>
      <c r="W6" s="33">
        <f>IF(W7="",NA(),W7)</f>
        <v>85.26</v>
      </c>
      <c r="X6" s="33">
        <f t="shared" ref="X6:AF6" si="4">IF(X7="",NA(),X7)</f>
        <v>81.58</v>
      </c>
      <c r="Y6" s="33">
        <f t="shared" si="4"/>
        <v>78.53</v>
      </c>
      <c r="Z6" s="33">
        <f t="shared" si="4"/>
        <v>87.26</v>
      </c>
      <c r="AA6" s="33">
        <f t="shared" si="4"/>
        <v>80.010000000000005</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847.03</v>
      </c>
      <c r="BE6" s="33">
        <f t="shared" ref="BE6:BM6" si="7">IF(BE7="",NA(),BE7)</f>
        <v>770.97</v>
      </c>
      <c r="BF6" s="33">
        <f t="shared" si="7"/>
        <v>713.62</v>
      </c>
      <c r="BG6" s="33">
        <f t="shared" si="7"/>
        <v>560.44000000000005</v>
      </c>
      <c r="BH6" s="33">
        <f t="shared" si="7"/>
        <v>482.21</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75.13</v>
      </c>
      <c r="BP6" s="33">
        <f t="shared" ref="BP6:BX6" si="8">IF(BP7="",NA(),BP7)</f>
        <v>81.58</v>
      </c>
      <c r="BQ6" s="33">
        <f t="shared" si="8"/>
        <v>77.45</v>
      </c>
      <c r="BR6" s="33">
        <f t="shared" si="8"/>
        <v>84.68</v>
      </c>
      <c r="BS6" s="33">
        <f t="shared" si="8"/>
        <v>80.010000000000005</v>
      </c>
      <c r="BT6" s="33">
        <f t="shared" si="8"/>
        <v>56.46</v>
      </c>
      <c r="BU6" s="33">
        <f t="shared" si="8"/>
        <v>19.77</v>
      </c>
      <c r="BV6" s="33">
        <f t="shared" si="8"/>
        <v>34.25</v>
      </c>
      <c r="BW6" s="33">
        <f t="shared" si="8"/>
        <v>46.48</v>
      </c>
      <c r="BX6" s="33">
        <f t="shared" si="8"/>
        <v>40.6</v>
      </c>
      <c r="BY6" s="32" t="str">
        <f>IF(BY7="","",IF(BY7="-","【-】","【"&amp;SUBSTITUTE(TEXT(BY7,"#,##0.00"),"-","△")&amp;"】"))</f>
        <v>【33.35】</v>
      </c>
      <c r="BZ6" s="33">
        <f>IF(BZ7="",NA(),BZ7)</f>
        <v>208.96</v>
      </c>
      <c r="CA6" s="33">
        <f t="shared" ref="CA6:CI6" si="9">IF(CA7="",NA(),CA7)</f>
        <v>193.61</v>
      </c>
      <c r="CB6" s="33">
        <f t="shared" si="9"/>
        <v>199.58</v>
      </c>
      <c r="CC6" s="33">
        <f t="shared" si="9"/>
        <v>212.99</v>
      </c>
      <c r="CD6" s="33">
        <f t="shared" si="9"/>
        <v>234.23</v>
      </c>
      <c r="CE6" s="33">
        <f t="shared" si="9"/>
        <v>306.49</v>
      </c>
      <c r="CF6" s="33">
        <f t="shared" si="9"/>
        <v>878.73</v>
      </c>
      <c r="CG6" s="33">
        <f t="shared" si="9"/>
        <v>501.18</v>
      </c>
      <c r="CH6" s="33">
        <f t="shared" si="9"/>
        <v>376.61</v>
      </c>
      <c r="CI6" s="33">
        <f t="shared" si="9"/>
        <v>440.03</v>
      </c>
      <c r="CJ6" s="32" t="str">
        <f>IF(CJ7="","",IF(CJ7="-","【-】","【"&amp;SUBSTITUTE(TEXT(CJ7,"#,##0.00"),"-","△")&amp;"】"))</f>
        <v>【524.69】</v>
      </c>
      <c r="CK6" s="33">
        <f>IF(CK7="",NA(),CK7)</f>
        <v>63.45</v>
      </c>
      <c r="CL6" s="33">
        <f t="shared" ref="CL6:CT6" si="10">IF(CL7="",NA(),CL7)</f>
        <v>60.85</v>
      </c>
      <c r="CM6" s="33">
        <f t="shared" si="10"/>
        <v>68.41</v>
      </c>
      <c r="CN6" s="33">
        <f t="shared" si="10"/>
        <v>72.02</v>
      </c>
      <c r="CO6" s="33">
        <f t="shared" si="10"/>
        <v>68.84</v>
      </c>
      <c r="CP6" s="33">
        <f t="shared" si="10"/>
        <v>58.25</v>
      </c>
      <c r="CQ6" s="33">
        <f t="shared" si="10"/>
        <v>57.17</v>
      </c>
      <c r="CR6" s="33">
        <f t="shared" si="10"/>
        <v>57.55</v>
      </c>
      <c r="CS6" s="33">
        <f t="shared" si="10"/>
        <v>57.43</v>
      </c>
      <c r="CT6" s="33">
        <f t="shared" si="10"/>
        <v>57.29</v>
      </c>
      <c r="CU6" s="32" t="str">
        <f>IF(CU7="","",IF(CU7="-","【-】","【"&amp;SUBSTITUTE(TEXT(CU7,"#,##0.00"),"-","△")&amp;"】"))</f>
        <v>【57.58】</v>
      </c>
      <c r="CV6" s="33">
        <f>IF(CV7="",NA(),CV7)</f>
        <v>66.569999999999993</v>
      </c>
      <c r="CW6" s="33">
        <f t="shared" ref="CW6:DE6" si="11">IF(CW7="",NA(),CW7)</f>
        <v>70.73</v>
      </c>
      <c r="CX6" s="33">
        <f t="shared" si="11"/>
        <v>64.02</v>
      </c>
      <c r="CY6" s="33">
        <f t="shared" si="11"/>
        <v>60.6</v>
      </c>
      <c r="CZ6" s="33">
        <f t="shared" si="11"/>
        <v>63.84</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0.2</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355020</v>
      </c>
      <c r="D7" s="35">
        <v>47</v>
      </c>
      <c r="E7" s="35">
        <v>1</v>
      </c>
      <c r="F7" s="35">
        <v>0</v>
      </c>
      <c r="G7" s="35">
        <v>0</v>
      </c>
      <c r="H7" s="35" t="s">
        <v>93</v>
      </c>
      <c r="I7" s="35" t="s">
        <v>94</v>
      </c>
      <c r="J7" s="35" t="s">
        <v>95</v>
      </c>
      <c r="K7" s="35" t="s">
        <v>96</v>
      </c>
      <c r="L7" s="35" t="s">
        <v>97</v>
      </c>
      <c r="M7" s="36" t="s">
        <v>98</v>
      </c>
      <c r="N7" s="36" t="s">
        <v>99</v>
      </c>
      <c r="O7" s="36">
        <v>60.48</v>
      </c>
      <c r="P7" s="36">
        <v>3320</v>
      </c>
      <c r="Q7" s="36">
        <v>3581</v>
      </c>
      <c r="R7" s="36">
        <v>115.95</v>
      </c>
      <c r="S7" s="36">
        <v>30.88</v>
      </c>
      <c r="T7" s="36">
        <v>2147</v>
      </c>
      <c r="U7" s="36">
        <v>9.6</v>
      </c>
      <c r="V7" s="36">
        <v>223.65</v>
      </c>
      <c r="W7" s="36">
        <v>85.26</v>
      </c>
      <c r="X7" s="36">
        <v>81.58</v>
      </c>
      <c r="Y7" s="36">
        <v>78.53</v>
      </c>
      <c r="Z7" s="36">
        <v>87.26</v>
      </c>
      <c r="AA7" s="36">
        <v>80.010000000000005</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847.03</v>
      </c>
      <c r="BE7" s="36">
        <v>770.97</v>
      </c>
      <c r="BF7" s="36">
        <v>713.62</v>
      </c>
      <c r="BG7" s="36">
        <v>560.44000000000005</v>
      </c>
      <c r="BH7" s="36">
        <v>482.21</v>
      </c>
      <c r="BI7" s="36">
        <v>1124.6400000000001</v>
      </c>
      <c r="BJ7" s="36">
        <v>1108.26</v>
      </c>
      <c r="BK7" s="36">
        <v>1113.76</v>
      </c>
      <c r="BL7" s="36">
        <v>1125.69</v>
      </c>
      <c r="BM7" s="36">
        <v>1134.67</v>
      </c>
      <c r="BN7" s="36">
        <v>1242.9000000000001</v>
      </c>
      <c r="BO7" s="36">
        <v>75.13</v>
      </c>
      <c r="BP7" s="36">
        <v>81.58</v>
      </c>
      <c r="BQ7" s="36">
        <v>77.45</v>
      </c>
      <c r="BR7" s="36">
        <v>84.68</v>
      </c>
      <c r="BS7" s="36">
        <v>80.010000000000005</v>
      </c>
      <c r="BT7" s="36">
        <v>56.46</v>
      </c>
      <c r="BU7" s="36">
        <v>19.77</v>
      </c>
      <c r="BV7" s="36">
        <v>34.25</v>
      </c>
      <c r="BW7" s="36">
        <v>46.48</v>
      </c>
      <c r="BX7" s="36">
        <v>40.6</v>
      </c>
      <c r="BY7" s="36">
        <v>33.35</v>
      </c>
      <c r="BZ7" s="36">
        <v>208.96</v>
      </c>
      <c r="CA7" s="36">
        <v>193.61</v>
      </c>
      <c r="CB7" s="36">
        <v>199.58</v>
      </c>
      <c r="CC7" s="36">
        <v>212.99</v>
      </c>
      <c r="CD7" s="36">
        <v>234.23</v>
      </c>
      <c r="CE7" s="36">
        <v>306.49</v>
      </c>
      <c r="CF7" s="36">
        <v>878.73</v>
      </c>
      <c r="CG7" s="36">
        <v>501.18</v>
      </c>
      <c r="CH7" s="36">
        <v>376.61</v>
      </c>
      <c r="CI7" s="36">
        <v>440.03</v>
      </c>
      <c r="CJ7" s="36">
        <v>524.69000000000005</v>
      </c>
      <c r="CK7" s="36">
        <v>63.45</v>
      </c>
      <c r="CL7" s="36">
        <v>60.85</v>
      </c>
      <c r="CM7" s="36">
        <v>68.41</v>
      </c>
      <c r="CN7" s="36">
        <v>72.02</v>
      </c>
      <c r="CO7" s="36">
        <v>68.84</v>
      </c>
      <c r="CP7" s="36">
        <v>58.25</v>
      </c>
      <c r="CQ7" s="36">
        <v>57.17</v>
      </c>
      <c r="CR7" s="36">
        <v>57.55</v>
      </c>
      <c r="CS7" s="36">
        <v>57.43</v>
      </c>
      <c r="CT7" s="36">
        <v>57.29</v>
      </c>
      <c r="CU7" s="36">
        <v>57.58</v>
      </c>
      <c r="CV7" s="36">
        <v>66.569999999999993</v>
      </c>
      <c r="CW7" s="36">
        <v>70.73</v>
      </c>
      <c r="CX7" s="36">
        <v>64.02</v>
      </c>
      <c r="CY7" s="36">
        <v>60.6</v>
      </c>
      <c r="CZ7" s="36">
        <v>63.84</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0.2</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sisetu07</cp:lastModifiedBy>
  <dcterms:created xsi:type="dcterms:W3CDTF">2016-12-02T02:21:16Z</dcterms:created>
  <dcterms:modified xsi:type="dcterms:W3CDTF">2017-02-08T08:10:21Z</dcterms:modified>
  <cp:category/>
</cp:coreProperties>
</file>