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30\02 病院事業\最終版\"/>
    </mc:Choice>
  </mc:AlternateContent>
  <workbookProtection workbookPassword="B319" lockStructure="1"/>
  <bookViews>
    <workbookView xWindow="240" yWindow="45" windowWidth="14940" windowHeight="7650" tabRatio="19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GA80" i="4" s="1"/>
  <c r="EI7" i="5"/>
  <c r="EH7" i="5"/>
  <c r="EG7" i="5"/>
  <c r="EF7" i="5"/>
  <c r="EE7" i="5"/>
  <c r="ED7" i="5"/>
  <c r="EC7" i="5"/>
  <c r="EA7" i="5"/>
  <c r="CS80" i="4" s="1"/>
  <c r="DZ7" i="5"/>
  <c r="DY7" i="5"/>
  <c r="DX7" i="5"/>
  <c r="AN80" i="4" s="1"/>
  <c r="DW7" i="5"/>
  <c r="U80" i="4" s="1"/>
  <c r="DV7" i="5"/>
  <c r="DU7" i="5"/>
  <c r="DT7" i="5"/>
  <c r="BG79" i="4" s="1"/>
  <c r="DS7" i="5"/>
  <c r="AN79" i="4" s="1"/>
  <c r="DR7" i="5"/>
  <c r="DP7" i="5"/>
  <c r="DO7" i="5"/>
  <c r="LY56" i="4" s="1"/>
  <c r="DN7" i="5"/>
  <c r="LJ56" i="4" s="1"/>
  <c r="DM7" i="5"/>
  <c r="DL7" i="5"/>
  <c r="DK7" i="5"/>
  <c r="MN55" i="4" s="1"/>
  <c r="DJ7" i="5"/>
  <c r="LY55" i="4" s="1"/>
  <c r="DI7" i="5"/>
  <c r="DH7" i="5"/>
  <c r="DG7" i="5"/>
  <c r="KF55" i="4" s="1"/>
  <c r="DE7" i="5"/>
  <c r="DD7" i="5"/>
  <c r="DC7" i="5"/>
  <c r="DB7" i="5"/>
  <c r="HG56" i="4" s="1"/>
  <c r="DA7" i="5"/>
  <c r="GR56" i="4" s="1"/>
  <c r="CZ7" i="5"/>
  <c r="CY7" i="5"/>
  <c r="CX7" i="5"/>
  <c r="HV55" i="4" s="1"/>
  <c r="CW7" i="5"/>
  <c r="HG55" i="4" s="1"/>
  <c r="CV7" i="5"/>
  <c r="CT7" i="5"/>
  <c r="CS7" i="5"/>
  <c r="EW56" i="4" s="1"/>
  <c r="CR7" i="5"/>
  <c r="EH56" i="4" s="1"/>
  <c r="CQ7" i="5"/>
  <c r="CP7" i="5"/>
  <c r="CO7" i="5"/>
  <c r="CN7" i="5"/>
  <c r="EW55" i="4" s="1"/>
  <c r="CM7" i="5"/>
  <c r="CL7" i="5"/>
  <c r="CK7" i="5"/>
  <c r="CI7" i="5"/>
  <c r="CH7" i="5"/>
  <c r="CG7" i="5"/>
  <c r="CF7" i="5"/>
  <c r="CE7" i="5"/>
  <c r="CD7" i="5"/>
  <c r="CC7" i="5"/>
  <c r="CB7" i="5"/>
  <c r="AT55" i="4" s="1"/>
  <c r="CA7" i="5"/>
  <c r="AE55" i="4" s="1"/>
  <c r="BZ7" i="5"/>
  <c r="BX7" i="5"/>
  <c r="BW7" i="5"/>
  <c r="LY34" i="4" s="1"/>
  <c r="BV7" i="5"/>
  <c r="LJ34" i="4" s="1"/>
  <c r="BU7" i="5"/>
  <c r="BT7" i="5"/>
  <c r="BS7" i="5"/>
  <c r="MN33" i="4" s="1"/>
  <c r="BR7" i="5"/>
  <c r="LY33" i="4" s="1"/>
  <c r="BQ7" i="5"/>
  <c r="BP7" i="5"/>
  <c r="BO7" i="5"/>
  <c r="KF33" i="4" s="1"/>
  <c r="BM7" i="5"/>
  <c r="IZ34" i="4" s="1"/>
  <c r="BL7" i="5"/>
  <c r="BK7" i="5"/>
  <c r="BJ7" i="5"/>
  <c r="HG34" i="4" s="1"/>
  <c r="BI7" i="5"/>
  <c r="BH7" i="5"/>
  <c r="BG7" i="5"/>
  <c r="BF7" i="5"/>
  <c r="HV33" i="4" s="1"/>
  <c r="BE7" i="5"/>
  <c r="HG33" i="4" s="1"/>
  <c r="BD7" i="5"/>
  <c r="BB7" i="5"/>
  <c r="BA7" i="5"/>
  <c r="EW34" i="4" s="1"/>
  <c r="AZ7" i="5"/>
  <c r="EH34" i="4" s="1"/>
  <c r="AY7" i="5"/>
  <c r="AX7" i="5"/>
  <c r="AW7" i="5"/>
  <c r="AV7" i="5"/>
  <c r="EW33" i="4" s="1"/>
  <c r="AU7" i="5"/>
  <c r="AT7" i="5"/>
  <c r="AS7" i="5"/>
  <c r="AQ7" i="5"/>
  <c r="BX34" i="4" s="1"/>
  <c r="AP7" i="5"/>
  <c r="AO7" i="5"/>
  <c r="AN7" i="5"/>
  <c r="AM7" i="5"/>
  <c r="P34" i="4" s="1"/>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AC6" i="5"/>
  <c r="JW10" i="4" s="1"/>
  <c r="AB6" i="5"/>
  <c r="ID10" i="4" s="1"/>
  <c r="AA6" i="5"/>
  <c r="LP8" i="4" s="1"/>
  <c r="Z6" i="5"/>
  <c r="Y6" i="5"/>
  <c r="ID8" i="4" s="1"/>
  <c r="X6" i="5"/>
  <c r="EG12" i="4" s="1"/>
  <c r="W6" i="5"/>
  <c r="CN12" i="4" s="1"/>
  <c r="V6" i="5"/>
  <c r="U6" i="5"/>
  <c r="B12" i="4" s="1"/>
  <c r="T6" i="5"/>
  <c r="FZ10" i="4" s="1"/>
  <c r="S6" i="5"/>
  <c r="EG10" i="4" s="1"/>
  <c r="R6" i="5"/>
  <c r="Q6" i="5"/>
  <c r="AU10" i="4" s="1"/>
  <c r="P6" i="5"/>
  <c r="B10" i="4" s="1"/>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H90" i="4"/>
  <c r="G90" i="4"/>
  <c r="D90" i="4"/>
  <c r="MH80" i="4"/>
  <c r="LO80" i="4"/>
  <c r="KV80" i="4"/>
  <c r="JJ80" i="4"/>
  <c r="HM80" i="4"/>
  <c r="FH80" i="4"/>
  <c r="EO80" i="4"/>
  <c r="BZ80" i="4"/>
  <c r="BG80" i="4"/>
  <c r="MH79" i="4"/>
  <c r="LO79" i="4"/>
  <c r="KC79" i="4"/>
  <c r="JJ79" i="4"/>
  <c r="HM79" i="4"/>
  <c r="GT79" i="4"/>
  <c r="GA79" i="4"/>
  <c r="FH79" i="4"/>
  <c r="EO79" i="4"/>
  <c r="CS79" i="4"/>
  <c r="BZ79" i="4"/>
  <c r="U79" i="4"/>
  <c r="MN56" i="4"/>
  <c r="KU56" i="4"/>
  <c r="KF56" i="4"/>
  <c r="IZ56" i="4"/>
  <c r="IK56" i="4"/>
  <c r="HV56" i="4"/>
  <c r="FL56" i="4"/>
  <c r="DS56" i="4"/>
  <c r="DD56" i="4"/>
  <c r="BX56" i="4"/>
  <c r="BI56" i="4"/>
  <c r="AT56" i="4"/>
  <c r="AE56" i="4"/>
  <c r="P56" i="4"/>
  <c r="LJ55" i="4"/>
  <c r="KU55" i="4"/>
  <c r="IZ55" i="4"/>
  <c r="IK55" i="4"/>
  <c r="GR55" i="4"/>
  <c r="FL55" i="4"/>
  <c r="EH55" i="4"/>
  <c r="DS55" i="4"/>
  <c r="DD55" i="4"/>
  <c r="BX55" i="4"/>
  <c r="BI55" i="4"/>
  <c r="P55" i="4"/>
  <c r="MN34" i="4"/>
  <c r="KU34" i="4"/>
  <c r="KF34" i="4"/>
  <c r="IK34" i="4"/>
  <c r="HV34" i="4"/>
  <c r="GR34" i="4"/>
  <c r="FL34" i="4"/>
  <c r="DS34" i="4"/>
  <c r="DD34" i="4"/>
  <c r="BI34" i="4"/>
  <c r="AT34" i="4"/>
  <c r="AE34" i="4"/>
  <c r="LJ33" i="4"/>
  <c r="KU33" i="4"/>
  <c r="IZ33" i="4"/>
  <c r="IK33" i="4"/>
  <c r="GR33" i="4"/>
  <c r="FL33" i="4"/>
  <c r="EH33" i="4"/>
  <c r="DS33" i="4"/>
  <c r="DD33" i="4"/>
  <c r="BX33" i="4"/>
  <c r="BI33" i="4"/>
  <c r="AE33" i="4"/>
  <c r="P33" i="4"/>
  <c r="AU12" i="4"/>
  <c r="LP10" i="4"/>
  <c r="CN10" i="4"/>
  <c r="JW8" i="4"/>
  <c r="CN8" i="4"/>
  <c r="AU8" i="4"/>
  <c r="HM78" i="4" l="1"/>
  <c r="FL54" i="4"/>
  <c r="FL32" i="4"/>
  <c r="CS78" i="4"/>
  <c r="BX54" i="4"/>
  <c r="MN54" i="4"/>
  <c r="MN32" i="4"/>
  <c r="MH78" i="4"/>
  <c r="IZ54" i="4"/>
  <c r="IZ32" i="4"/>
  <c r="BX32" i="4"/>
  <c r="C11" i="5"/>
  <c r="D11" i="5"/>
  <c r="E11" i="5"/>
  <c r="B11" i="5"/>
  <c r="AN78" i="4" l="1"/>
  <c r="AE54" i="4"/>
  <c r="AE32" i="4"/>
  <c r="KU54" i="4"/>
  <c r="KU32" i="4"/>
  <c r="KC78" i="4"/>
  <c r="FH78" i="4"/>
  <c r="DS54" i="4"/>
  <c r="DS32" i="4"/>
  <c r="HG54" i="4"/>
  <c r="HG32" i="4"/>
  <c r="EO78" i="4"/>
  <c r="DD54" i="4"/>
  <c r="DD32" i="4"/>
  <c r="U78" i="4"/>
  <c r="P54" i="4"/>
  <c r="P32" i="4"/>
  <c r="KF32" i="4"/>
  <c r="JJ78" i="4"/>
  <c r="GR54" i="4"/>
  <c r="GR32" i="4"/>
  <c r="KF54" i="4"/>
  <c r="LO78" i="4"/>
  <c r="IK54" i="4"/>
  <c r="IK32" i="4"/>
  <c r="EW32" i="4"/>
  <c r="GT78" i="4"/>
  <c r="EW54" i="4"/>
  <c r="BI32" i="4"/>
  <c r="BI54" i="4"/>
  <c r="LY54" i="4"/>
  <c r="LY32" i="4"/>
  <c r="BZ78" i="4"/>
  <c r="LJ54" i="4"/>
  <c r="LJ32" i="4"/>
  <c r="KV78" i="4"/>
  <c r="HV54" i="4"/>
  <c r="EH32" i="4"/>
  <c r="HV32" i="4"/>
  <c r="GA78" i="4"/>
  <c r="EH54" i="4"/>
  <c r="BG78" i="4"/>
  <c r="AT54" i="4"/>
  <c r="AT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<sst xmlns="http://schemas.openxmlformats.org/spreadsheetml/2006/main" count="288" uniqueCount="147">
  <si>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</si>
  <si>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</si>
  <si>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</si>
  <si>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</si>
  <si>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</si>
  <si>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</si>
  <si>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</si>
  <si>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</si>
  <si>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</si>
  <si>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</si>
  <si>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</si>
  <si>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</si>
  <si>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</si>
  <si>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</si>
  <si>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</si>
  <si>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</si>
  <si>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</si>
  <si>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</si>
  <si>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</si>
  <si>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</si>
  <si>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</si>
  <si>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</si>
  <si>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</si>
  <si>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</si>
  <si>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</si>
  <si>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</si>
  <si>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</si>
  <si>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</si>
  <si>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</si>
  <si>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</si>
  <si>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</si>
  <si>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</si>
  <si>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</si>
  <si>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</si>
  <si>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</si>
  <si>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</si>
  <si>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</si>
  <si>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</si>
  <si>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</si>
  <si>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</si>
  <si>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</si>
  <si>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</si>
  <si>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</si>
  <si>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</si>
  <si>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</si>
  <si>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</si>
  <si>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</si>
  <si>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</si>
  <si>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</si>
  <si>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</si>
  <si>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</si>
  <si>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</si>
  <si>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</si>
  <si>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</si>
  <si>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</si>
  <si>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</si>
  <si>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</si>
  <si>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</si>
  <si>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</si>
  <si>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</si>
  <si>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</si>
  <si>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</si>
  <si>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</si>
  <si>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</si>
  <si>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</si>
  <si>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</si>
  <si>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</si>
  <si>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</si>
  <si>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</si>
  <si>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</si>
  <si>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</si>
  <si>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</si>
  <si>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</si>
  <si>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</si>
  <si>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</si>
  <si>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</si>
  <si>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</si>
  <si>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</si>
  <si>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</si>
  <si>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</si>
  <si>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</si>
  <si>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</si>
  <si>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</si>
  <si>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</si>
  <si>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</si>
  <si>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</si>
  <si>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</si>
  <si>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</si>
  <si>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</si>
  <si>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</si>
  <si>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</si>
  <si>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</si>
  <si>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</si>
  <si>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</si>
  <si>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</si>
  <si>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</si>
  <si>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</si>
  <si>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</si>
  <si>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</si>
  <si>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</si>
  <si>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</si>
  <si>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</si>
  <si>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</si>
  <si>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</si>
  <si>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</si>
  <si>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</si>
  <si>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</si>
  <si>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</si>
  <si>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</si>
  <si>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</si>
  <si>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</si>
  <si>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</si>
  <si>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</si>
  <si>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</si>
  <si>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</si>
  <si>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</si>
  <si>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</si>
  <si>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</si>
  <si>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</si>
  <si>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</si>
  <si>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</si>
  <si>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</si>
  <si>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</si>
  <si>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山口県</t>
  </si>
  <si>
    <t>周南市</t>
  </si>
  <si>
    <t>市民病院</t>
  </si>
  <si>
    <t>当然財務</t>
  </si>
  <si>
    <t>病院事業</t>
  </si>
  <si>
    <t>一般病院</t>
  </si>
  <si>
    <t>100床以上～200床未満</t>
  </si>
  <si>
    <t>指定管理者(代行制)</t>
  </si>
  <si>
    <t>-</t>
  </si>
  <si>
    <t>ド 透 訓 ガ</t>
  </si>
  <si>
    <t>救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</si>
  <si>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</si>
  <si>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</si>
  <si>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</si>
  <si>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</si>
  <si>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</si>
  <si>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</si>
  <si>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</si>
  <si>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</si>
  <si>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</si>
  <si>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新南陽市民病院は平成11年度に整備され、築後19年になるが、指定管理者による維持管理が行われており、今のところ目立った破損箇所は見受けられない。
　耐震性があり、バリアフリーへの対応もできているため、直近に大きな改修等の予定はない。
　しかし、有形固定資産については老朽化も進行しており、次期プランの期間では計画的な施設の更新等を検討していく必要がある。</t>
    <rPh sb="1" eb="4">
      <t>シンナンヨウ</t>
    </rPh>
    <rPh sb="31" eb="33">
      <t>シテイ</t>
    </rPh>
    <rPh sb="33" eb="36">
      <t>カンリシャ</t>
    </rPh>
    <rPh sb="75" eb="77">
      <t>タイシン</t>
    </rPh>
    <rPh sb="77" eb="78">
      <t>セイ</t>
    </rPh>
    <rPh sb="101" eb="103">
      <t>チョッキン</t>
    </rPh>
    <rPh sb="104" eb="105">
      <t>オオ</t>
    </rPh>
    <rPh sb="107" eb="109">
      <t>カイシュウ</t>
    </rPh>
    <rPh sb="109" eb="110">
      <t>トウ</t>
    </rPh>
    <rPh sb="111" eb="113">
      <t>ヨテイ</t>
    </rPh>
    <rPh sb="123" eb="125">
      <t>ユウケイ</t>
    </rPh>
    <rPh sb="125" eb="127">
      <t>コテイ</t>
    </rPh>
    <rPh sb="127" eb="129">
      <t>シサン</t>
    </rPh>
    <rPh sb="134" eb="137">
      <t>ロウキュウカ</t>
    </rPh>
    <rPh sb="138" eb="140">
      <t>シンコウ</t>
    </rPh>
    <rPh sb="145" eb="147">
      <t>ジキ</t>
    </rPh>
    <rPh sb="151" eb="153">
      <t>キカン</t>
    </rPh>
    <rPh sb="155" eb="158">
      <t>ケイカクテキ</t>
    </rPh>
    <rPh sb="159" eb="161">
      <t>シセツ</t>
    </rPh>
    <rPh sb="162" eb="164">
      <t>コウシン</t>
    </rPh>
    <rPh sb="164" eb="165">
      <t>トウ</t>
    </rPh>
    <rPh sb="166" eb="168">
      <t>ケントウ</t>
    </rPh>
    <rPh sb="172" eb="174">
      <t>ヒツヨウ</t>
    </rPh>
    <phoneticPr fontId="5"/>
  </si>
  <si>
    <t>　施設としては耐震性も備え、充分継続運用が可能な状況にあるが、築後約20年を経過し、計画的な施設の更新を検討していく時期が来ている。
　このため、経常収支比率の回復に努め、施設更新に向けた財源を確保していく必要がある。
　今後も平成27年度に策定した「新改革プラン」（平成28年～平成32年度）に沿って、取得可能な加算の検討、近隣医との連携による入院収益の増加等の収益力の向上と薬剤費・医療材料の内容及び購入スケジュールの見直しによる費用削減に取り組みながら、経常収支比率の回復に取り組んでいく。
　また併せて当病院にとって重要な要素である「常勤整形外科医」招聘についても、継続して各方面に働きかけていく。</t>
    <rPh sb="1" eb="3">
      <t>シセツ</t>
    </rPh>
    <rPh sb="7" eb="10">
      <t>タイシンセイ</t>
    </rPh>
    <rPh sb="11" eb="12">
      <t>ソナ</t>
    </rPh>
    <rPh sb="14" eb="16">
      <t>ジュウブン</t>
    </rPh>
    <rPh sb="16" eb="18">
      <t>ケイゾク</t>
    </rPh>
    <rPh sb="18" eb="20">
      <t>ウンヨウ</t>
    </rPh>
    <rPh sb="21" eb="23">
      <t>カノウ</t>
    </rPh>
    <rPh sb="24" eb="26">
      <t>ジョウキョウ</t>
    </rPh>
    <rPh sb="31" eb="32">
      <t>チク</t>
    </rPh>
    <rPh sb="32" eb="33">
      <t>ゴ</t>
    </rPh>
    <rPh sb="33" eb="34">
      <t>ヤク</t>
    </rPh>
    <rPh sb="36" eb="37">
      <t>ネン</t>
    </rPh>
    <rPh sb="38" eb="40">
      <t>ケイカ</t>
    </rPh>
    <rPh sb="58" eb="60">
      <t>ジキ</t>
    </rPh>
    <rPh sb="61" eb="62">
      <t>キ</t>
    </rPh>
    <rPh sb="73" eb="75">
      <t>ケイジョウ</t>
    </rPh>
    <rPh sb="75" eb="77">
      <t>シュウシ</t>
    </rPh>
    <rPh sb="77" eb="79">
      <t>ヒリツ</t>
    </rPh>
    <rPh sb="80" eb="82">
      <t>カイフク</t>
    </rPh>
    <rPh sb="83" eb="84">
      <t>ツト</t>
    </rPh>
    <rPh sb="86" eb="88">
      <t>シセツ</t>
    </rPh>
    <rPh sb="88" eb="90">
      <t>コウシン</t>
    </rPh>
    <rPh sb="91" eb="92">
      <t>ム</t>
    </rPh>
    <rPh sb="94" eb="96">
      <t>ザイゲン</t>
    </rPh>
    <rPh sb="97" eb="99">
      <t>カクホ</t>
    </rPh>
    <rPh sb="103" eb="105">
      <t>ヒツヨウ</t>
    </rPh>
    <rPh sb="111" eb="113">
      <t>コンゴ</t>
    </rPh>
    <rPh sb="114" eb="116">
      <t>ヘイセイ</t>
    </rPh>
    <rPh sb="118" eb="120">
      <t>ネンド</t>
    </rPh>
    <rPh sb="121" eb="123">
      <t>サクテイ</t>
    </rPh>
    <rPh sb="126" eb="129">
      <t>シンカイカク</t>
    </rPh>
    <rPh sb="134" eb="136">
      <t>ヘイセイ</t>
    </rPh>
    <rPh sb="138" eb="139">
      <t>ネン</t>
    </rPh>
    <rPh sb="140" eb="142">
      <t>ヘイセイ</t>
    </rPh>
    <rPh sb="144" eb="145">
      <t>ネン</t>
    </rPh>
    <rPh sb="145" eb="146">
      <t>ド</t>
    </rPh>
    <rPh sb="148" eb="149">
      <t>ソ</t>
    </rPh>
    <rPh sb="152" eb="154">
      <t>シュトク</t>
    </rPh>
    <rPh sb="154" eb="156">
      <t>カノウ</t>
    </rPh>
    <rPh sb="157" eb="159">
      <t>カサン</t>
    </rPh>
    <rPh sb="160" eb="162">
      <t>ケントウ</t>
    </rPh>
    <rPh sb="163" eb="165">
      <t>キンリン</t>
    </rPh>
    <rPh sb="165" eb="166">
      <t>イ</t>
    </rPh>
    <rPh sb="168" eb="170">
      <t>レンケイ</t>
    </rPh>
    <rPh sb="173" eb="175">
      <t>ニュウイン</t>
    </rPh>
    <rPh sb="175" eb="177">
      <t>シュウエキ</t>
    </rPh>
    <rPh sb="178" eb="180">
      <t>ゾウカ</t>
    </rPh>
    <rPh sb="180" eb="181">
      <t>トウ</t>
    </rPh>
    <rPh sb="182" eb="185">
      <t>シュウエキリョク</t>
    </rPh>
    <rPh sb="186" eb="188">
      <t>コウジョウ</t>
    </rPh>
    <rPh sb="189" eb="192">
      <t>ヤクザイヒ</t>
    </rPh>
    <rPh sb="193" eb="195">
      <t>イリョウ</t>
    </rPh>
    <rPh sb="195" eb="197">
      <t>ザイリョウ</t>
    </rPh>
    <rPh sb="198" eb="200">
      <t>ナイヨウ</t>
    </rPh>
    <rPh sb="200" eb="201">
      <t>オヨ</t>
    </rPh>
    <rPh sb="202" eb="204">
      <t>コウニュウ</t>
    </rPh>
    <rPh sb="211" eb="213">
      <t>ミナオ</t>
    </rPh>
    <rPh sb="217" eb="219">
      <t>ヒヨウ</t>
    </rPh>
    <rPh sb="219" eb="221">
      <t>サクゲン</t>
    </rPh>
    <rPh sb="222" eb="223">
      <t>ト</t>
    </rPh>
    <rPh sb="224" eb="225">
      <t>ク</t>
    </rPh>
    <rPh sb="237" eb="239">
      <t>カイフク</t>
    </rPh>
    <rPh sb="240" eb="241">
      <t>ト</t>
    </rPh>
    <rPh sb="242" eb="243">
      <t>ク</t>
    </rPh>
    <rPh sb="252" eb="253">
      <t>アワ</t>
    </rPh>
    <rPh sb="255" eb="256">
      <t>トウ</t>
    </rPh>
    <rPh sb="256" eb="258">
      <t>ビョウイン</t>
    </rPh>
    <rPh sb="262" eb="264">
      <t>ジュウヨウ</t>
    </rPh>
    <rPh sb="265" eb="267">
      <t>ヨウソ</t>
    </rPh>
    <rPh sb="271" eb="273">
      <t>ジョウキン</t>
    </rPh>
    <rPh sb="273" eb="275">
      <t>セイケイ</t>
    </rPh>
    <rPh sb="275" eb="278">
      <t>ゲカイ</t>
    </rPh>
    <rPh sb="279" eb="281">
      <t>ショウヘイ</t>
    </rPh>
    <rPh sb="287" eb="289">
      <t>ケイゾク</t>
    </rPh>
    <rPh sb="291" eb="294">
      <t>カクホウメン</t>
    </rPh>
    <rPh sb="295" eb="296">
      <t>ハタラ</t>
    </rPh>
    <phoneticPr fontId="5"/>
  </si>
  <si>
    <t>　周南西部地域の中核的な二次医療機関として、急性期医療等の質の高い医療を提供するとともに、市民が安心して受診できる病院としての役割を担っている。
　また、病院群輪番制として二次救急医療の一翼を担うほか、中山間地域・離島の医療体制の確保や災害発生時の医療救護活動も行うなど、公立病院として「市民に奉仕する医療」という基本理念に沿った運営を行っている。</t>
    <rPh sb="27" eb="28">
      <t>トウ</t>
    </rPh>
    <rPh sb="45" eb="47">
      <t>シミン</t>
    </rPh>
    <rPh sb="48" eb="50">
      <t>アンシン</t>
    </rPh>
    <rPh sb="52" eb="54">
      <t>ジュシン</t>
    </rPh>
    <rPh sb="57" eb="59">
      <t>ビョウイン</t>
    </rPh>
    <rPh sb="63" eb="65">
      <t>ヤクワリ</t>
    </rPh>
    <rPh sb="66" eb="67">
      <t>ニナ</t>
    </rPh>
    <rPh sb="77" eb="79">
      <t>ビョウイン</t>
    </rPh>
    <rPh sb="79" eb="80">
      <t>グン</t>
    </rPh>
    <rPh sb="80" eb="82">
      <t>リンバン</t>
    </rPh>
    <rPh sb="82" eb="83">
      <t>セイ</t>
    </rPh>
    <rPh sb="86" eb="88">
      <t>ニジ</t>
    </rPh>
    <rPh sb="88" eb="90">
      <t>キュウキュウ</t>
    </rPh>
    <rPh sb="90" eb="92">
      <t>イリョウ</t>
    </rPh>
    <rPh sb="93" eb="95">
      <t>イチヨク</t>
    </rPh>
    <rPh sb="96" eb="97">
      <t>ニナ</t>
    </rPh>
    <rPh sb="101" eb="102">
      <t>チュウ</t>
    </rPh>
    <rPh sb="102" eb="104">
      <t>サンカン</t>
    </rPh>
    <rPh sb="104" eb="106">
      <t>チイキ</t>
    </rPh>
    <rPh sb="107" eb="109">
      <t>リトウ</t>
    </rPh>
    <rPh sb="110" eb="112">
      <t>イリョウ</t>
    </rPh>
    <rPh sb="112" eb="114">
      <t>タイセイ</t>
    </rPh>
    <rPh sb="115" eb="117">
      <t>カクホ</t>
    </rPh>
    <rPh sb="118" eb="120">
      <t>サイガイ</t>
    </rPh>
    <rPh sb="120" eb="122">
      <t>ハッセイ</t>
    </rPh>
    <rPh sb="122" eb="123">
      <t>ジ</t>
    </rPh>
    <rPh sb="124" eb="126">
      <t>イリョウ</t>
    </rPh>
    <rPh sb="126" eb="128">
      <t>キュウゴ</t>
    </rPh>
    <rPh sb="128" eb="130">
      <t>カツドウ</t>
    </rPh>
    <rPh sb="131" eb="132">
      <t>オコナ</t>
    </rPh>
    <rPh sb="136" eb="138">
      <t>コウリツ</t>
    </rPh>
    <rPh sb="138" eb="140">
      <t>ビョウイン</t>
    </rPh>
    <rPh sb="144" eb="146">
      <t>シミン</t>
    </rPh>
    <rPh sb="147" eb="149">
      <t>ホウシ</t>
    </rPh>
    <rPh sb="151" eb="153">
      <t>イリョウ</t>
    </rPh>
    <rPh sb="157" eb="159">
      <t>キホン</t>
    </rPh>
    <rPh sb="159" eb="161">
      <t>リネン</t>
    </rPh>
    <rPh sb="162" eb="163">
      <t>ソ</t>
    </rPh>
    <rPh sb="165" eb="167">
      <t>ウンエイ</t>
    </rPh>
    <rPh sb="168" eb="169">
      <t>オコナ</t>
    </rPh>
    <phoneticPr fontId="5"/>
  </si>
  <si>
    <t>　医業収支比率は類似病院平均値を上回っている一方、経常収支比率が平成25年度より急激に悪化し、平成26年度以降、平均値を下回っている。平成28年度は幾分回復したが、累積欠損金比率が平均を下回っているものの上昇傾向にあるため、予断を許さない状況であり、収益力の向上が必要。
　入院・外来とも患者1人1日当たり収益は平均値よりは良好な状態にあるが、減少傾向にある。この入院患者1人1日当たり収益の減少要因としては整形外科医の常勤医が不在となったこと等の理由もあり、手術数減少の影響が大きいと分析している。
　職員給与費対医業収益比率は平均を下回っており、材料費対医業収益比率は平均値を超えているが、減少傾向にある。</t>
    <rPh sb="1" eb="3">
      <t>イギョウ</t>
    </rPh>
    <rPh sb="3" eb="5">
      <t>シュウシ</t>
    </rPh>
    <rPh sb="5" eb="7">
      <t>ヒリツ</t>
    </rPh>
    <rPh sb="8" eb="10">
      <t>ルイジ</t>
    </rPh>
    <rPh sb="10" eb="12">
      <t>ビョウイン</t>
    </rPh>
    <rPh sb="12" eb="15">
      <t>ヘイキンチ</t>
    </rPh>
    <rPh sb="16" eb="18">
      <t>ウワマワ</t>
    </rPh>
    <rPh sb="22" eb="24">
      <t>イッポウ</t>
    </rPh>
    <rPh sb="25" eb="27">
      <t>ケイジョウ</t>
    </rPh>
    <rPh sb="27" eb="29">
      <t>シュウシ</t>
    </rPh>
    <rPh sb="29" eb="31">
      <t>ヒリツ</t>
    </rPh>
    <rPh sb="32" eb="34">
      <t>ヘイセイ</t>
    </rPh>
    <rPh sb="36" eb="38">
      <t>ネンド</t>
    </rPh>
    <rPh sb="40" eb="42">
      <t>キュウゲキ</t>
    </rPh>
    <rPh sb="43" eb="45">
      <t>アッカ</t>
    </rPh>
    <rPh sb="47" eb="49">
      <t>ヘイセイ</t>
    </rPh>
    <rPh sb="51" eb="53">
      <t>ネンド</t>
    </rPh>
    <rPh sb="53" eb="55">
      <t>イコウ</t>
    </rPh>
    <rPh sb="56" eb="59">
      <t>ヘイキンチ</t>
    </rPh>
    <rPh sb="60" eb="62">
      <t>シタマワ</t>
    </rPh>
    <rPh sb="67" eb="69">
      <t>ヘイセイ</t>
    </rPh>
    <rPh sb="71" eb="73">
      <t>ネンド</t>
    </rPh>
    <rPh sb="74" eb="76">
      <t>イクブン</t>
    </rPh>
    <rPh sb="76" eb="78">
      <t>カイフク</t>
    </rPh>
    <rPh sb="82" eb="84">
      <t>ルイセキ</t>
    </rPh>
    <rPh sb="84" eb="87">
      <t>ケッソンキン</t>
    </rPh>
    <rPh sb="87" eb="89">
      <t>ヒリツ</t>
    </rPh>
    <rPh sb="90" eb="92">
      <t>ヘイキン</t>
    </rPh>
    <rPh sb="93" eb="95">
      <t>シタマワ</t>
    </rPh>
    <rPh sb="102" eb="104">
      <t>ジョウショウ</t>
    </rPh>
    <rPh sb="104" eb="106">
      <t>ケイコウ</t>
    </rPh>
    <rPh sb="112" eb="114">
      <t>ヨダン</t>
    </rPh>
    <rPh sb="115" eb="116">
      <t>ユル</t>
    </rPh>
    <rPh sb="119" eb="121">
      <t>ジョウキョウ</t>
    </rPh>
    <rPh sb="125" eb="128">
      <t>シュウエキリョク</t>
    </rPh>
    <rPh sb="129" eb="131">
      <t>コウジョウ</t>
    </rPh>
    <rPh sb="132" eb="134">
      <t>ヒツヨウ</t>
    </rPh>
    <rPh sb="137" eb="139">
      <t>ニュウイン</t>
    </rPh>
    <rPh sb="140" eb="142">
      <t>ガイライ</t>
    </rPh>
    <rPh sb="144" eb="146">
      <t>カンジャ</t>
    </rPh>
    <rPh sb="147" eb="148">
      <t>ニン</t>
    </rPh>
    <rPh sb="149" eb="150">
      <t>ニチ</t>
    </rPh>
    <rPh sb="150" eb="151">
      <t>ア</t>
    </rPh>
    <rPh sb="153" eb="155">
      <t>シュウエキ</t>
    </rPh>
    <rPh sb="156" eb="159">
      <t>ヘイキンチ</t>
    </rPh>
    <rPh sb="162" eb="164">
      <t>リョウコウ</t>
    </rPh>
    <rPh sb="165" eb="167">
      <t>ジョウタイ</t>
    </rPh>
    <rPh sb="172" eb="174">
      <t>ゲンショウ</t>
    </rPh>
    <rPh sb="174" eb="176">
      <t>ケイコウ</t>
    </rPh>
    <rPh sb="196" eb="198">
      <t>ゲンショウ</t>
    </rPh>
    <rPh sb="198" eb="200">
      <t>ヨウイン</t>
    </rPh>
    <rPh sb="204" eb="206">
      <t>セイケイ</t>
    </rPh>
    <rPh sb="206" eb="209">
      <t>ゲカイ</t>
    </rPh>
    <rPh sb="210" eb="212">
      <t>ジョウキン</t>
    </rPh>
    <rPh sb="212" eb="213">
      <t>イ</t>
    </rPh>
    <rPh sb="214" eb="216">
      <t>フザイ</t>
    </rPh>
    <rPh sb="222" eb="223">
      <t>トウ</t>
    </rPh>
    <rPh sb="224" eb="226">
      <t>リユウ</t>
    </rPh>
    <rPh sb="230" eb="232">
      <t>シュジュツ</t>
    </rPh>
    <rPh sb="232" eb="233">
      <t>スウ</t>
    </rPh>
    <rPh sb="233" eb="235">
      <t>ゲンショウ</t>
    </rPh>
    <rPh sb="236" eb="238">
      <t>エイキョウ</t>
    </rPh>
    <rPh sb="239" eb="240">
      <t>オオ</t>
    </rPh>
    <rPh sb="243" eb="245">
      <t>ブンセキ</t>
    </rPh>
    <rPh sb="252" eb="254">
      <t>ショクイン</t>
    </rPh>
    <rPh sb="254" eb="256">
      <t>キュウヨ</t>
    </rPh>
    <rPh sb="256" eb="257">
      <t>ヒ</t>
    </rPh>
    <rPh sb="257" eb="258">
      <t>タイ</t>
    </rPh>
    <rPh sb="258" eb="260">
      <t>イギョウ</t>
    </rPh>
    <rPh sb="260" eb="262">
      <t>シュウエキ</t>
    </rPh>
    <rPh sb="262" eb="264">
      <t>ヒリツ</t>
    </rPh>
    <rPh sb="265" eb="267">
      <t>ヘイキン</t>
    </rPh>
    <rPh sb="268" eb="270">
      <t>シタマワ</t>
    </rPh>
    <rPh sb="275" eb="277">
      <t>ザイリョウ</t>
    </rPh>
    <rPh sb="277" eb="278">
      <t>ヒ</t>
    </rPh>
    <rPh sb="278" eb="279">
      <t>タイ</t>
    </rPh>
    <rPh sb="279" eb="281">
      <t>イギョウ</t>
    </rPh>
    <rPh sb="281" eb="283">
      <t>シュウエキ</t>
    </rPh>
    <rPh sb="283" eb="285">
      <t>ヒリツ</t>
    </rPh>
    <rPh sb="286" eb="289">
      <t>ヘイキンチ</t>
    </rPh>
    <rPh sb="290" eb="291">
      <t>コ</t>
    </rPh>
    <rPh sb="297" eb="299">
      <t>ゲンショウ</t>
    </rPh>
    <rPh sb="299" eb="301">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</si>
</sst>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1" fillId="0" borderId="8" xfId="1" applyFont="1" applyFill="1" applyBorder="1" applyAlignment="1" applyProtection="1">
      <alignment horizontal="left" vertical="top" wrapText="1"/>
      <protection locked="0"/>
    </xf>
    <xf numFmtId="0" fontId="21" fillId="0" borderId="0" xfId="1" applyFont="1" applyFill="1" applyBorder="1" applyAlignment="1" applyProtection="1">
      <alignment horizontal="left" vertical="top" wrapText="1"/>
      <protection locked="0"/>
    </xf>
    <xf numFmtId="0" fontId="21" fillId="0" borderId="9" xfId="1" applyFont="1" applyFill="1" applyBorder="1" applyAlignment="1" applyProtection="1">
      <alignment horizontal="left" vertical="top" wrapText="1"/>
      <protection locked="0"/>
    </xf>
    <xf numFmtId="0" fontId="21" fillId="0" borderId="10" xfId="1" applyFont="1" applyFill="1" applyBorder="1" applyAlignment="1" applyProtection="1">
      <alignment horizontal="left" vertical="top" wrapText="1"/>
      <protection locked="0"/>
    </xf>
    <xf numFmtId="0" fontId="21" fillId="0" borderId="1" xfId="1" applyFont="1" applyFill="1" applyBorder="1" applyAlignment="1" applyProtection="1">
      <alignment horizontal="left" vertical="top" wrapText="1"/>
      <protection locked="0"/>
    </xf>
    <xf numFmtId="0" fontId="21" fillId="0" borderId="11" xfId="1" applyFont="1" applyFill="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21" fillId="0" borderId="2" xfId="1" applyNumberFormat="1" applyFont="1" applyFill="1" applyBorder="1" applyAlignment="1" applyProtection="1">
      <alignment horizontal="center" vertical="center" shrinkToFit="1"/>
      <protection locked="0"/>
    </xf>
    <xf numFmtId="0" fontId="21" fillId="0" borderId="3" xfId="1" applyNumberFormat="1" applyFont="1" applyFill="1" applyBorder="1" applyAlignment="1" applyProtection="1">
      <alignment horizontal="center" vertical="center" shrinkToFit="1"/>
      <protection locked="0"/>
    </xf>
    <xf numFmtId="0" fontId="21" fillId="0" borderId="4" xfId="1" applyNumberFormat="1" applyFont="1" applyFill="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80.099999999999994</c:v>
                </c:pt>
                <c:pt idx="1">
                  <c:v>82.5</c:v>
                </c:pt>
                <c:pt idx="2">
                  <c:v>75.900000000000006</c:v>
                </c:pt>
                <c:pt idx="3">
                  <c:v>78.7</c:v>
                </c:pt>
                <c:pt idx="4">
                  <c:v>84.1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2194504"/>
        <c:axId val="32212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2194504"/>
        <c:axId val="322129072"/>
      </c:lineChart>
      <c:dateAx>
        <c:axId val="322194504"/>
        <c:scaling>
          <c:orientation val="minMax"/>
        </c:scaling>
        <c:delete val="1"/>
        <c:axPos val="b"/>
        <c:numFmt formatCode="ge" sourceLinked="1"/>
        <c:majorTickMark val="none"/>
        <c:minorTickMark val="none"/>
        <c:tickLblPos val="none"/>
        <c:crossAx val="322129072"/>
        <c:crosses val="autoZero"/>
        <c:auto val="1"/>
        <c:lblOffset val="100"/>
        <c:baseTimeUnit val="years"/>
      </c:dateAx>
      <c:valAx>
        <c:axId val="32212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194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10900</c:v>
                </c:pt>
                <c:pt idx="1">
                  <c:v>11702</c:v>
                </c:pt>
                <c:pt idx="2">
                  <c:v>11941</c:v>
                </c:pt>
                <c:pt idx="3">
                  <c:v>13058</c:v>
                </c:pt>
                <c:pt idx="4">
                  <c:v>12978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2472440"/>
        <c:axId val="32247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2472440"/>
        <c:axId val="322474792"/>
      </c:lineChart>
      <c:dateAx>
        <c:axId val="322472440"/>
        <c:scaling>
          <c:orientation val="minMax"/>
        </c:scaling>
        <c:delete val="1"/>
        <c:axPos val="b"/>
        <c:numFmt formatCode="ge" sourceLinked="1"/>
        <c:majorTickMark val="none"/>
        <c:minorTickMark val="none"/>
        <c:tickLblPos val="none"/>
        <c:crossAx val="322474792"/>
        <c:crosses val="autoZero"/>
        <c:auto val="1"/>
        <c:lblOffset val="100"/>
        <c:baseTimeUnit val="years"/>
      </c:dateAx>
      <c:valAx>
        <c:axId val="322474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47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37779</c:v>
                </c:pt>
                <c:pt idx="1">
                  <c:v>38339</c:v>
                </c:pt>
                <c:pt idx="2">
                  <c:v>40371</c:v>
                </c:pt>
                <c:pt idx="3">
                  <c:v>37051</c:v>
                </c:pt>
                <c:pt idx="4">
                  <c:v>36685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2472832"/>
        <c:axId val="32247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2472832"/>
        <c:axId val="322473224"/>
      </c:lineChart>
      <c:dateAx>
        <c:axId val="322472832"/>
        <c:scaling>
          <c:orientation val="minMax"/>
        </c:scaling>
        <c:delete val="1"/>
        <c:axPos val="b"/>
        <c:numFmt formatCode="ge" sourceLinked="1"/>
        <c:majorTickMark val="none"/>
        <c:minorTickMark val="none"/>
        <c:tickLblPos val="none"/>
        <c:crossAx val="322473224"/>
        <c:crosses val="autoZero"/>
        <c:auto val="1"/>
        <c:lblOffset val="100"/>
        <c:baseTimeUnit val="years"/>
      </c:dateAx>
      <c:valAx>
        <c:axId val="322473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47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40</c:v>
                </c:pt>
                <c:pt idx="1">
                  <c:v>42.1</c:v>
                </c:pt>
                <c:pt idx="2">
                  <c:v>48.3</c:v>
                </c:pt>
                <c:pt idx="3">
                  <c:v>57.7</c:v>
                </c:pt>
                <c:pt idx="4">
                  <c:v>59.9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0833976"/>
        <c:axId val="3208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0833976"/>
        <c:axId val="320834368"/>
      </c:lineChart>
      <c:dateAx>
        <c:axId val="320833976"/>
        <c:scaling>
          <c:orientation val="minMax"/>
        </c:scaling>
        <c:delete val="1"/>
        <c:axPos val="b"/>
        <c:numFmt formatCode="ge" sourceLinked="1"/>
        <c:majorTickMark val="none"/>
        <c:minorTickMark val="none"/>
        <c:tickLblPos val="none"/>
        <c:crossAx val="320834368"/>
        <c:crosses val="autoZero"/>
        <c:auto val="1"/>
        <c:lblOffset val="100"/>
        <c:baseTimeUnit val="years"/>
      </c:dateAx>
      <c:valAx>
        <c:axId val="32083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833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96.3</c:v>
                </c:pt>
                <c:pt idx="1">
                  <c:v>93.5</c:v>
                </c:pt>
                <c:pt idx="2">
                  <c:v>92.1</c:v>
                </c:pt>
                <c:pt idx="3">
                  <c:v>91</c:v>
                </c:pt>
                <c:pt idx="4">
                  <c:v>92.7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0837112"/>
        <c:axId val="32083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0837112"/>
        <c:axId val="320830448"/>
      </c:lineChart>
      <c:dateAx>
        <c:axId val="320837112"/>
        <c:scaling>
          <c:orientation val="minMax"/>
        </c:scaling>
        <c:delete val="1"/>
        <c:axPos val="b"/>
        <c:numFmt formatCode="ge" sourceLinked="1"/>
        <c:majorTickMark val="none"/>
        <c:minorTickMark val="none"/>
        <c:tickLblPos val="none"/>
        <c:crossAx val="320830448"/>
        <c:crosses val="autoZero"/>
        <c:auto val="1"/>
        <c:lblOffset val="100"/>
        <c:baseTimeUnit val="years"/>
      </c:dateAx>
      <c:valAx>
        <c:axId val="32083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837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99.5</c:v>
                </c:pt>
                <c:pt idx="1">
                  <c:v>96.8</c:v>
                </c:pt>
                <c:pt idx="2">
                  <c:v>95.5</c:v>
                </c:pt>
                <c:pt idx="3">
                  <c:v>94.4</c:v>
                </c:pt>
                <c:pt idx="4">
                  <c:v>96.1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0836328"/>
        <c:axId val="32083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0836328"/>
        <c:axId val="320836720"/>
      </c:lineChart>
      <c:dateAx>
        <c:axId val="320836328"/>
        <c:scaling>
          <c:orientation val="minMax"/>
        </c:scaling>
        <c:delete val="1"/>
        <c:axPos val="b"/>
        <c:numFmt formatCode="ge" sourceLinked="1"/>
        <c:majorTickMark val="none"/>
        <c:minorTickMark val="none"/>
        <c:tickLblPos val="none"/>
        <c:crossAx val="320836720"/>
        <c:crosses val="autoZero"/>
        <c:auto val="1"/>
        <c:lblOffset val="100"/>
        <c:baseTimeUnit val="years"/>
      </c:dateAx>
      <c:valAx>
        <c:axId val="32083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0836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61.5</c:v>
                </c:pt>
                <c:pt idx="1">
                  <c:v>62.8</c:v>
                </c:pt>
                <c:pt idx="2">
                  <c:v>66</c:v>
                </c:pt>
                <c:pt idx="3">
                  <c:v>63.2</c:v>
                </c:pt>
                <c:pt idx="4">
                  <c:v>65.2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20837504"/>
        <c:axId val="32083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20837504"/>
        <c:axId val="320837896"/>
      </c:lineChart>
      <c:dateAx>
        <c:axId val="320837504"/>
        <c:scaling>
          <c:orientation val="minMax"/>
        </c:scaling>
        <c:delete val="1"/>
        <c:axPos val="b"/>
        <c:numFmt formatCode="ge" sourceLinked="1"/>
        <c:majorTickMark val="none"/>
        <c:minorTickMark val="none"/>
        <c:tickLblPos val="none"/>
        <c:crossAx val="320837896"/>
        <c:crosses val="autoZero"/>
        <c:auto val="1"/>
        <c:lblOffset val="100"/>
        <c:baseTimeUnit val="years"/>
      </c:dateAx>
      <c:valAx>
        <c:axId val="320837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83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82.5</c:v>
                </c:pt>
                <c:pt idx="1">
                  <c:v>79</c:v>
                </c:pt>
                <c:pt idx="2">
                  <c:v>81.099999999999994</c:v>
                </c:pt>
                <c:pt idx="3">
                  <c:v>67.099999999999994</c:v>
                </c:pt>
                <c:pt idx="4">
                  <c:v>70.099999999999994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20833192"/>
        <c:axId val="32083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20833192"/>
        <c:axId val="320830840"/>
      </c:lineChart>
      <c:dateAx>
        <c:axId val="320833192"/>
        <c:scaling>
          <c:orientation val="minMax"/>
        </c:scaling>
        <c:delete val="1"/>
        <c:axPos val="b"/>
        <c:numFmt formatCode="ge" sourceLinked="1"/>
        <c:majorTickMark val="none"/>
        <c:minorTickMark val="none"/>
        <c:tickLblPos val="none"/>
        <c:crossAx val="320830840"/>
        <c:crosses val="autoZero"/>
        <c:auto val="1"/>
        <c:lblOffset val="100"/>
        <c:baseTimeUnit val="years"/>
      </c:dateAx>
      <c:valAx>
        <c:axId val="320830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833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45148733</c:v>
                </c:pt>
                <c:pt idx="1">
                  <c:v>45151487</c:v>
                </c:pt>
                <c:pt idx="2">
                  <c:v>45169840</c:v>
                </c:pt>
                <c:pt idx="3">
                  <c:v>46085293</c:v>
                </c:pt>
                <c:pt idx="4">
                  <c:v>45423540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20831624"/>
        <c:axId val="32247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20831624"/>
        <c:axId val="322474008"/>
      </c:lineChart>
      <c:dateAx>
        <c:axId val="320831624"/>
        <c:scaling>
          <c:orientation val="minMax"/>
        </c:scaling>
        <c:delete val="1"/>
        <c:axPos val="b"/>
        <c:numFmt formatCode="ge" sourceLinked="1"/>
        <c:majorTickMark val="none"/>
        <c:minorTickMark val="none"/>
        <c:tickLblPos val="none"/>
        <c:crossAx val="322474008"/>
        <c:crosses val="autoZero"/>
        <c:auto val="1"/>
        <c:lblOffset val="100"/>
        <c:baseTimeUnit val="years"/>
      </c:dateAx>
      <c:valAx>
        <c:axId val="322474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831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22.8</c:v>
                </c:pt>
                <c:pt idx="1">
                  <c:v>25</c:v>
                </c:pt>
                <c:pt idx="2">
                  <c:v>26.2</c:v>
                </c:pt>
                <c:pt idx="3">
                  <c:v>25.2</c:v>
                </c:pt>
                <c:pt idx="4">
                  <c:v>24.6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2476752"/>
        <c:axId val="32247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2476752"/>
        <c:axId val="322472048"/>
      </c:lineChart>
      <c:dateAx>
        <c:axId val="322476752"/>
        <c:scaling>
          <c:orientation val="minMax"/>
        </c:scaling>
        <c:delete val="1"/>
        <c:axPos val="b"/>
        <c:numFmt formatCode="ge" sourceLinked="1"/>
        <c:majorTickMark val="none"/>
        <c:minorTickMark val="none"/>
        <c:tickLblPos val="none"/>
        <c:crossAx val="322472048"/>
        <c:crosses val="autoZero"/>
        <c:auto val="1"/>
        <c:lblOffset val="100"/>
        <c:baseTimeUnit val="years"/>
      </c:dateAx>
      <c:valAx>
        <c:axId val="32247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47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48.5</c:v>
                </c:pt>
                <c:pt idx="1">
                  <c:v>49.6</c:v>
                </c:pt>
                <c:pt idx="2">
                  <c:v>49.2</c:v>
                </c:pt>
                <c:pt idx="3">
                  <c:v>50</c:v>
                </c:pt>
                <c:pt idx="4">
                  <c:v>49.9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2474400"/>
        <c:axId val="32247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2474400"/>
        <c:axId val="322477144"/>
      </c:lineChart>
      <c:dateAx>
        <c:axId val="322474400"/>
        <c:scaling>
          <c:orientation val="minMax"/>
        </c:scaling>
        <c:delete val="1"/>
        <c:axPos val="b"/>
        <c:numFmt formatCode="ge" sourceLinked="1"/>
        <c:majorTickMark val="none"/>
        <c:minorTickMark val="none"/>
        <c:tickLblPos val="none"/>
        <c:crossAx val="322477144"/>
        <c:crosses val="autoZero"/>
        <c:auto val="1"/>
        <c:lblOffset val="100"/>
        <c:baseTimeUnit val="years"/>
      </c:dateAx>
      <c:valAx>
        <c:axId val="322477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47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1" zoomScale="60" zoomScaleNormal="6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row>
    <row r="3" spans="1:388"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row>
    <row r="4" spans="1:388"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9" t="str">
        <f>データ!H6</f>
        <v>山口県周南市　市民病院</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30"/>
      <c r="AU7" s="128" t="s">
        <v>2</v>
      </c>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30"/>
      <c r="CN7" s="128" t="s">
        <v>3</v>
      </c>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30"/>
      <c r="EG7" s="128" t="s">
        <v>4</v>
      </c>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30"/>
      <c r="FZ7" s="128" t="s">
        <v>5</v>
      </c>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30"/>
      <c r="ID7" s="128" t="s">
        <v>6</v>
      </c>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30"/>
      <c r="JW7" s="128" t="s">
        <v>7</v>
      </c>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30"/>
      <c r="LP7" s="128" t="s">
        <v>8</v>
      </c>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130"/>
      <c r="NI7" s="4"/>
      <c r="NJ7" s="7" t="s">
        <v>9</v>
      </c>
      <c r="NK7" s="8"/>
      <c r="NL7" s="8"/>
      <c r="NM7" s="8"/>
      <c r="NN7" s="8"/>
      <c r="NO7" s="8"/>
      <c r="NP7" s="8"/>
      <c r="NQ7" s="8"/>
      <c r="NR7" s="8"/>
      <c r="NS7" s="8"/>
      <c r="NT7" s="8"/>
      <c r="NU7" s="8"/>
      <c r="NV7" s="8"/>
      <c r="NW7" s="9"/>
      <c r="NX7" s="4"/>
    </row>
    <row r="8" spans="1:388" ht="18.75" customHeight="1">
      <c r="A8" s="2"/>
      <c r="B8" s="123" t="str">
        <f>データ!K6</f>
        <v>当然財務</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5"/>
      <c r="AU8" s="123" t="str">
        <f>データ!L6</f>
        <v>病院事業</v>
      </c>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5"/>
      <c r="CN8" s="123" t="str">
        <f>データ!M6</f>
        <v>一般病院</v>
      </c>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5"/>
      <c r="EG8" s="123" t="str">
        <f>データ!N6</f>
        <v>100床以上～200床未満</v>
      </c>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c r="FK8" s="124"/>
      <c r="FL8" s="124"/>
      <c r="FM8" s="124"/>
      <c r="FN8" s="124"/>
      <c r="FO8" s="124"/>
      <c r="FP8" s="124"/>
      <c r="FQ8" s="124"/>
      <c r="FR8" s="124"/>
      <c r="FS8" s="124"/>
      <c r="FT8" s="124"/>
      <c r="FU8" s="124"/>
      <c r="FV8" s="124"/>
      <c r="FW8" s="124"/>
      <c r="FX8" s="124"/>
      <c r="FY8" s="125"/>
      <c r="FZ8" s="135" t="s">
        <v>142</v>
      </c>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7"/>
      <c r="ID8" s="119">
        <f>データ!Y6</f>
        <v>150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3" t="s">
        <v>10</v>
      </c>
      <c r="NK8" s="134"/>
      <c r="NL8" s="10" t="s">
        <v>11</v>
      </c>
      <c r="NM8" s="11"/>
      <c r="NN8" s="11"/>
      <c r="NO8" s="11"/>
      <c r="NP8" s="11"/>
      <c r="NQ8" s="11"/>
      <c r="NR8" s="11"/>
      <c r="NS8" s="11"/>
      <c r="NT8" s="11"/>
      <c r="NU8" s="11"/>
      <c r="NV8" s="11"/>
      <c r="NW8" s="12"/>
      <c r="NX8" s="4"/>
    </row>
    <row r="9" spans="1:388" ht="18.75" customHeight="1">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30"/>
      <c r="AU9" s="128" t="s">
        <v>13</v>
      </c>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30"/>
      <c r="CN9" s="128" t="s">
        <v>14</v>
      </c>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29"/>
      <c r="DU9" s="129"/>
      <c r="DV9" s="129"/>
      <c r="DW9" s="129"/>
      <c r="DX9" s="129"/>
      <c r="DY9" s="129"/>
      <c r="DZ9" s="129"/>
      <c r="EA9" s="129"/>
      <c r="EB9" s="129"/>
      <c r="EC9" s="129"/>
      <c r="ED9" s="129"/>
      <c r="EE9" s="129"/>
      <c r="EF9" s="130"/>
      <c r="EG9" s="128" t="s">
        <v>15</v>
      </c>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30"/>
      <c r="FZ9" s="128" t="s">
        <v>16</v>
      </c>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30"/>
      <c r="ID9" s="128" t="s">
        <v>17</v>
      </c>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c r="JR9" s="129"/>
      <c r="JS9" s="129"/>
      <c r="JT9" s="129"/>
      <c r="JU9" s="129"/>
      <c r="JV9" s="130"/>
      <c r="JW9" s="128" t="s">
        <v>18</v>
      </c>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c r="LK9" s="129"/>
      <c r="LL9" s="129"/>
      <c r="LM9" s="129"/>
      <c r="LN9" s="129"/>
      <c r="LO9" s="130"/>
      <c r="LP9" s="128" t="s">
        <v>19</v>
      </c>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129"/>
      <c r="ND9" s="129"/>
      <c r="NE9" s="129"/>
      <c r="NF9" s="129"/>
      <c r="NG9" s="129"/>
      <c r="NH9" s="130"/>
      <c r="NI9" s="4"/>
      <c r="NJ9" s="131" t="s">
        <v>20</v>
      </c>
      <c r="NK9" s="132"/>
      <c r="NL9" s="13" t="s">
        <v>21</v>
      </c>
      <c r="NM9" s="14"/>
      <c r="NN9" s="14"/>
      <c r="NO9" s="14"/>
      <c r="NP9" s="14"/>
      <c r="NQ9" s="14"/>
      <c r="NR9" s="14"/>
      <c r="NS9" s="14"/>
      <c r="NT9" s="14"/>
      <c r="NU9" s="15"/>
      <c r="NV9" s="15"/>
      <c r="NW9" s="16"/>
      <c r="NX9" s="4"/>
    </row>
    <row r="10" spans="1:388" ht="18.75" customHeight="1">
      <c r="A10" s="2"/>
      <c r="B10" s="123" t="str">
        <f>データ!P6</f>
        <v>指定管理者(代行制)</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5"/>
      <c r="AU10" s="119">
        <f>データ!Q6</f>
        <v>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3" t="str">
        <f>データ!R6</f>
        <v>-</v>
      </c>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c r="EE10" s="124"/>
      <c r="EF10" s="125"/>
      <c r="EG10" s="123" t="str">
        <f>データ!S6</f>
        <v>ド 透 訓 ガ</v>
      </c>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5"/>
      <c r="FZ10" s="123" t="str">
        <f>データ!T6</f>
        <v>救 輪</v>
      </c>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5"/>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150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6" t="s">
        <v>22</v>
      </c>
      <c r="NK10" s="127"/>
      <c r="NL10" s="17" t="s">
        <v>23</v>
      </c>
      <c r="NM10" s="18"/>
      <c r="NN10" s="18"/>
      <c r="NO10" s="18"/>
      <c r="NP10" s="18"/>
      <c r="NQ10" s="18"/>
      <c r="NR10" s="18"/>
      <c r="NS10" s="18"/>
      <c r="NT10" s="18"/>
      <c r="NU10" s="18"/>
      <c r="NV10" s="18"/>
      <c r="NW10" s="19"/>
      <c r="NX10" s="4"/>
    </row>
    <row r="11" spans="1:388" ht="18.75" customHeight="1">
      <c r="A11" s="2"/>
      <c r="B11" s="128" t="s">
        <v>24</v>
      </c>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30"/>
      <c r="AU11" s="128" t="s">
        <v>25</v>
      </c>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30"/>
      <c r="CN11" s="128" t="s">
        <v>26</v>
      </c>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30"/>
      <c r="EG11" s="128" t="s">
        <v>27</v>
      </c>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30"/>
      <c r="ID11" s="128" t="s">
        <v>28</v>
      </c>
      <c r="IE11" s="129"/>
      <c r="IF11" s="129"/>
      <c r="IG11" s="129"/>
      <c r="IH11" s="129"/>
      <c r="II11" s="129"/>
      <c r="IJ11" s="129"/>
      <c r="IK11" s="129"/>
      <c r="IL11" s="129"/>
      <c r="IM11" s="129"/>
      <c r="IN11" s="129"/>
      <c r="IO11" s="129"/>
      <c r="IP11" s="129"/>
      <c r="IQ11" s="129"/>
      <c r="IR11" s="129"/>
      <c r="IS11" s="129"/>
      <c r="IT11" s="129"/>
      <c r="IU11" s="129"/>
      <c r="IV11" s="129"/>
      <c r="IW11" s="129"/>
      <c r="IX11" s="129"/>
      <c r="IY11" s="129"/>
      <c r="IZ11" s="129"/>
      <c r="JA11" s="129"/>
      <c r="JB11" s="129"/>
      <c r="JC11" s="129"/>
      <c r="JD11" s="129"/>
      <c r="JE11" s="129"/>
      <c r="JF11" s="129"/>
      <c r="JG11" s="129"/>
      <c r="JH11" s="129"/>
      <c r="JI11" s="129"/>
      <c r="JJ11" s="129"/>
      <c r="JK11" s="129"/>
      <c r="JL11" s="129"/>
      <c r="JM11" s="129"/>
      <c r="JN11" s="129"/>
      <c r="JO11" s="129"/>
      <c r="JP11" s="129"/>
      <c r="JQ11" s="129"/>
      <c r="JR11" s="129"/>
      <c r="JS11" s="129"/>
      <c r="JT11" s="129"/>
      <c r="JU11" s="129"/>
      <c r="JV11" s="130"/>
      <c r="JW11" s="128" t="s">
        <v>29</v>
      </c>
      <c r="JX11" s="129"/>
      <c r="JY11" s="129"/>
      <c r="JZ11" s="129"/>
      <c r="KA11" s="129"/>
      <c r="KB11" s="129"/>
      <c r="KC11" s="129"/>
      <c r="KD11" s="129"/>
      <c r="KE11" s="129"/>
      <c r="KF11" s="129"/>
      <c r="KG11" s="129"/>
      <c r="KH11" s="129"/>
      <c r="KI11" s="129"/>
      <c r="KJ11" s="129"/>
      <c r="KK11" s="129"/>
      <c r="KL11" s="129"/>
      <c r="KM11" s="129"/>
      <c r="KN11" s="129"/>
      <c r="KO11" s="129"/>
      <c r="KP11" s="129"/>
      <c r="KQ11" s="129"/>
      <c r="KR11" s="129"/>
      <c r="KS11" s="129"/>
      <c r="KT11" s="129"/>
      <c r="KU11" s="129"/>
      <c r="KV11" s="129"/>
      <c r="KW11" s="129"/>
      <c r="KX11" s="129"/>
      <c r="KY11" s="129"/>
      <c r="KZ11" s="129"/>
      <c r="LA11" s="129"/>
      <c r="LB11" s="129"/>
      <c r="LC11" s="129"/>
      <c r="LD11" s="129"/>
      <c r="LE11" s="129"/>
      <c r="LF11" s="129"/>
      <c r="LG11" s="129"/>
      <c r="LH11" s="129"/>
      <c r="LI11" s="129"/>
      <c r="LJ11" s="129"/>
      <c r="LK11" s="129"/>
      <c r="LL11" s="129"/>
      <c r="LM11" s="129"/>
      <c r="LN11" s="129"/>
      <c r="LO11" s="130"/>
      <c r="LP11" s="128" t="s">
        <v>30</v>
      </c>
      <c r="LQ11" s="129"/>
      <c r="LR11" s="129"/>
      <c r="LS11" s="129"/>
      <c r="LT11" s="129"/>
      <c r="LU11" s="129"/>
      <c r="LV11" s="129"/>
      <c r="LW11" s="129"/>
      <c r="LX11" s="129"/>
      <c r="LY11" s="129"/>
      <c r="LZ11" s="129"/>
      <c r="MA11" s="129"/>
      <c r="MB11" s="129"/>
      <c r="MC11" s="129"/>
      <c r="MD11" s="129"/>
      <c r="ME11" s="129"/>
      <c r="MF11" s="129"/>
      <c r="MG11" s="129"/>
      <c r="MH11" s="129"/>
      <c r="MI11" s="129"/>
      <c r="MJ11" s="129"/>
      <c r="MK11" s="129"/>
      <c r="ML11" s="129"/>
      <c r="MM11" s="129"/>
      <c r="MN11" s="129"/>
      <c r="MO11" s="129"/>
      <c r="MP11" s="129"/>
      <c r="MQ11" s="129"/>
      <c r="MR11" s="129"/>
      <c r="MS11" s="129"/>
      <c r="MT11" s="129"/>
      <c r="MU11" s="129"/>
      <c r="MV11" s="129"/>
      <c r="MW11" s="129"/>
      <c r="MX11" s="129"/>
      <c r="MY11" s="129"/>
      <c r="MZ11" s="129"/>
      <c r="NA11" s="129"/>
      <c r="NB11" s="129"/>
      <c r="NC11" s="129"/>
      <c r="ND11" s="129"/>
      <c r="NE11" s="129"/>
      <c r="NF11" s="129"/>
      <c r="NG11" s="129"/>
      <c r="NH11" s="130"/>
      <c r="NI11" s="20"/>
      <c r="NJ11" s="4"/>
      <c r="NK11" s="4"/>
      <c r="NL11" s="4"/>
      <c r="NM11" s="4"/>
      <c r="NN11" s="4"/>
      <c r="NO11" s="4"/>
      <c r="NP11" s="4"/>
      <c r="NQ11" s="4"/>
      <c r="NR11" s="4"/>
      <c r="NS11" s="4"/>
      <c r="NT11" s="4"/>
      <c r="NU11" s="4"/>
      <c r="NV11" s="4"/>
      <c r="NW11" s="4"/>
      <c r="NX11" s="4"/>
    </row>
    <row r="12" spans="1:388" ht="18.75" customHeight="1">
      <c r="A12" s="2"/>
      <c r="B12" s="119">
        <f>データ!U6</f>
        <v>146475</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10935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3" t="str">
        <f>データ!W6</f>
        <v>非該当</v>
      </c>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c r="EF12" s="125"/>
      <c r="EG12" s="123" t="str">
        <f>データ!X6</f>
        <v>１０：１</v>
      </c>
      <c r="EH12" s="124"/>
      <c r="EI12" s="124"/>
      <c r="EJ12" s="124"/>
      <c r="EK12" s="124"/>
      <c r="EL12" s="124"/>
      <c r="EM12" s="124"/>
      <c r="EN12" s="124"/>
      <c r="EO12" s="124"/>
      <c r="EP12" s="124"/>
      <c r="EQ12" s="124"/>
      <c r="ER12" s="124"/>
      <c r="ES12" s="124"/>
      <c r="ET12" s="124"/>
      <c r="EU12" s="124"/>
      <c r="EV12" s="124"/>
      <c r="EW12" s="124"/>
      <c r="EX12" s="124"/>
      <c r="EY12" s="124"/>
      <c r="EZ12" s="124"/>
      <c r="FA12" s="124"/>
      <c r="FB12" s="124"/>
      <c r="FC12" s="124"/>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5"/>
      <c r="ID12" s="119">
        <f>データ!AE6</f>
        <v>150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150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48" t="s">
        <v>145</v>
      </c>
      <c r="NK16" s="149"/>
      <c r="NL16" s="149"/>
      <c r="NM16" s="149"/>
      <c r="NN16" s="149"/>
      <c r="NO16" s="149"/>
      <c r="NP16" s="149"/>
      <c r="NQ16" s="149"/>
      <c r="NR16" s="149"/>
      <c r="NS16" s="149"/>
      <c r="NT16" s="149"/>
      <c r="NU16" s="149"/>
      <c r="NV16" s="149"/>
      <c r="NW16" s="149"/>
      <c r="NX16" s="150"/>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51"/>
      <c r="NK17" s="152"/>
      <c r="NL17" s="152"/>
      <c r="NM17" s="152"/>
      <c r="NN17" s="152"/>
      <c r="NO17" s="152"/>
      <c r="NP17" s="152"/>
      <c r="NQ17" s="152"/>
      <c r="NR17" s="152"/>
      <c r="NS17" s="152"/>
      <c r="NT17" s="152"/>
      <c r="NU17" s="152"/>
      <c r="NV17" s="152"/>
      <c r="NW17" s="152"/>
      <c r="NX17" s="153"/>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51"/>
      <c r="NK18" s="152"/>
      <c r="NL18" s="152"/>
      <c r="NM18" s="152"/>
      <c r="NN18" s="152"/>
      <c r="NO18" s="152"/>
      <c r="NP18" s="152"/>
      <c r="NQ18" s="152"/>
      <c r="NR18" s="152"/>
      <c r="NS18" s="152"/>
      <c r="NT18" s="152"/>
      <c r="NU18" s="152"/>
      <c r="NV18" s="152"/>
      <c r="NW18" s="152"/>
      <c r="NX18" s="153"/>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51"/>
      <c r="NK19" s="152"/>
      <c r="NL19" s="152"/>
      <c r="NM19" s="152"/>
      <c r="NN19" s="152"/>
      <c r="NO19" s="152"/>
      <c r="NP19" s="152"/>
      <c r="NQ19" s="152"/>
      <c r="NR19" s="152"/>
      <c r="NS19" s="152"/>
      <c r="NT19" s="152"/>
      <c r="NU19" s="152"/>
      <c r="NV19" s="152"/>
      <c r="NW19" s="152"/>
      <c r="NX19" s="153"/>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51"/>
      <c r="NK20" s="152"/>
      <c r="NL20" s="152"/>
      <c r="NM20" s="152"/>
      <c r="NN20" s="152"/>
      <c r="NO20" s="152"/>
      <c r="NP20" s="152"/>
      <c r="NQ20" s="152"/>
      <c r="NR20" s="152"/>
      <c r="NS20" s="152"/>
      <c r="NT20" s="152"/>
      <c r="NU20" s="152"/>
      <c r="NV20" s="152"/>
      <c r="NW20" s="152"/>
      <c r="NX20" s="153"/>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51"/>
      <c r="NK21" s="152"/>
      <c r="NL21" s="152"/>
      <c r="NM21" s="152"/>
      <c r="NN21" s="152"/>
      <c r="NO21" s="152"/>
      <c r="NP21" s="152"/>
      <c r="NQ21" s="152"/>
      <c r="NR21" s="152"/>
      <c r="NS21" s="152"/>
      <c r="NT21" s="152"/>
      <c r="NU21" s="152"/>
      <c r="NV21" s="152"/>
      <c r="NW21" s="152"/>
      <c r="NX21" s="153"/>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51"/>
      <c r="NK22" s="152"/>
      <c r="NL22" s="152"/>
      <c r="NM22" s="152"/>
      <c r="NN22" s="152"/>
      <c r="NO22" s="152"/>
      <c r="NP22" s="152"/>
      <c r="NQ22" s="152"/>
      <c r="NR22" s="152"/>
      <c r="NS22" s="152"/>
      <c r="NT22" s="152"/>
      <c r="NU22" s="152"/>
      <c r="NV22" s="152"/>
      <c r="NW22" s="152"/>
      <c r="NX22" s="153"/>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51"/>
      <c r="NK23" s="152"/>
      <c r="NL23" s="152"/>
      <c r="NM23" s="152"/>
      <c r="NN23" s="152"/>
      <c r="NO23" s="152"/>
      <c r="NP23" s="152"/>
      <c r="NQ23" s="152"/>
      <c r="NR23" s="152"/>
      <c r="NS23" s="152"/>
      <c r="NT23" s="152"/>
      <c r="NU23" s="152"/>
      <c r="NV23" s="152"/>
      <c r="NW23" s="152"/>
      <c r="NX23" s="153"/>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51"/>
      <c r="NK24" s="152"/>
      <c r="NL24" s="152"/>
      <c r="NM24" s="152"/>
      <c r="NN24" s="152"/>
      <c r="NO24" s="152"/>
      <c r="NP24" s="152"/>
      <c r="NQ24" s="152"/>
      <c r="NR24" s="152"/>
      <c r="NS24" s="152"/>
      <c r="NT24" s="152"/>
      <c r="NU24" s="152"/>
      <c r="NV24" s="152"/>
      <c r="NW24" s="152"/>
      <c r="NX24" s="153"/>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54"/>
      <c r="NK25" s="155"/>
      <c r="NL25" s="155"/>
      <c r="NM25" s="155"/>
      <c r="NN25" s="155"/>
      <c r="NO25" s="155"/>
      <c r="NP25" s="155"/>
      <c r="NQ25" s="155"/>
      <c r="NR25" s="155"/>
      <c r="NS25" s="155"/>
      <c r="NT25" s="155"/>
      <c r="NU25" s="155"/>
      <c r="NV25" s="155"/>
      <c r="NW25" s="155"/>
      <c r="NX25" s="156"/>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51" t="s">
        <v>146</v>
      </c>
      <c r="NK30" s="152"/>
      <c r="NL30" s="152"/>
      <c r="NM30" s="152"/>
      <c r="NN30" s="152"/>
      <c r="NO30" s="152"/>
      <c r="NP30" s="152"/>
      <c r="NQ30" s="152"/>
      <c r="NR30" s="152"/>
      <c r="NS30" s="152"/>
      <c r="NT30" s="152"/>
      <c r="NU30" s="152"/>
      <c r="NV30" s="152"/>
      <c r="NW30" s="152"/>
      <c r="NX30" s="153"/>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51"/>
      <c r="NK31" s="152"/>
      <c r="NL31" s="152"/>
      <c r="NM31" s="152"/>
      <c r="NN31" s="152"/>
      <c r="NO31" s="152"/>
      <c r="NP31" s="152"/>
      <c r="NQ31" s="152"/>
      <c r="NR31" s="152"/>
      <c r="NS31" s="152"/>
      <c r="NT31" s="152"/>
      <c r="NU31" s="152"/>
      <c r="NV31" s="152"/>
      <c r="NW31" s="152"/>
      <c r="NX31" s="153"/>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151"/>
      <c r="NK32" s="152"/>
      <c r="NL32" s="152"/>
      <c r="NM32" s="152"/>
      <c r="NN32" s="152"/>
      <c r="NO32" s="152"/>
      <c r="NP32" s="152"/>
      <c r="NQ32" s="152"/>
      <c r="NR32" s="152"/>
      <c r="NS32" s="152"/>
      <c r="NT32" s="152"/>
      <c r="NU32" s="152"/>
      <c r="NV32" s="152"/>
      <c r="NW32" s="152"/>
      <c r="NX32" s="153"/>
    </row>
    <row r="33" spans="1:388" ht="13.5" customHeight="1">
      <c r="A33" s="2"/>
      <c r="B33" s="26"/>
      <c r="D33" s="6"/>
      <c r="E33" s="6"/>
      <c r="F33" s="6"/>
      <c r="G33" s="99" t="s">
        <v>37</v>
      </c>
      <c r="H33" s="99"/>
      <c r="I33" s="99"/>
      <c r="J33" s="99"/>
      <c r="K33" s="99"/>
      <c r="L33" s="99"/>
      <c r="M33" s="99"/>
      <c r="N33" s="99"/>
      <c r="O33" s="99"/>
      <c r="P33" s="100">
        <f>データ!AH7</f>
        <v>99.5</v>
      </c>
      <c r="Q33" s="101"/>
      <c r="R33" s="101"/>
      <c r="S33" s="101"/>
      <c r="T33" s="101"/>
      <c r="U33" s="101"/>
      <c r="V33" s="101"/>
      <c r="W33" s="101"/>
      <c r="X33" s="101"/>
      <c r="Y33" s="101"/>
      <c r="Z33" s="101"/>
      <c r="AA33" s="101"/>
      <c r="AB33" s="101"/>
      <c r="AC33" s="101"/>
      <c r="AD33" s="102"/>
      <c r="AE33" s="100">
        <f>データ!AI7</f>
        <v>96.8</v>
      </c>
      <c r="AF33" s="101"/>
      <c r="AG33" s="101"/>
      <c r="AH33" s="101"/>
      <c r="AI33" s="101"/>
      <c r="AJ33" s="101"/>
      <c r="AK33" s="101"/>
      <c r="AL33" s="101"/>
      <c r="AM33" s="101"/>
      <c r="AN33" s="101"/>
      <c r="AO33" s="101"/>
      <c r="AP33" s="101"/>
      <c r="AQ33" s="101"/>
      <c r="AR33" s="101"/>
      <c r="AS33" s="102"/>
      <c r="AT33" s="100">
        <f>データ!AJ7</f>
        <v>95.5</v>
      </c>
      <c r="AU33" s="101"/>
      <c r="AV33" s="101"/>
      <c r="AW33" s="101"/>
      <c r="AX33" s="101"/>
      <c r="AY33" s="101"/>
      <c r="AZ33" s="101"/>
      <c r="BA33" s="101"/>
      <c r="BB33" s="101"/>
      <c r="BC33" s="101"/>
      <c r="BD33" s="101"/>
      <c r="BE33" s="101"/>
      <c r="BF33" s="101"/>
      <c r="BG33" s="101"/>
      <c r="BH33" s="102"/>
      <c r="BI33" s="100">
        <f>データ!AK7</f>
        <v>94.4</v>
      </c>
      <c r="BJ33" s="101"/>
      <c r="BK33" s="101"/>
      <c r="BL33" s="101"/>
      <c r="BM33" s="101"/>
      <c r="BN33" s="101"/>
      <c r="BO33" s="101"/>
      <c r="BP33" s="101"/>
      <c r="BQ33" s="101"/>
      <c r="BR33" s="101"/>
      <c r="BS33" s="101"/>
      <c r="BT33" s="101"/>
      <c r="BU33" s="101"/>
      <c r="BV33" s="101"/>
      <c r="BW33" s="102"/>
      <c r="BX33" s="100">
        <f>データ!AL7</f>
        <v>96.1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96.3</v>
      </c>
      <c r="DE33" s="101"/>
      <c r="DF33" s="101"/>
      <c r="DG33" s="101"/>
      <c r="DH33" s="101"/>
      <c r="DI33" s="101"/>
      <c r="DJ33" s="101"/>
      <c r="DK33" s="101"/>
      <c r="DL33" s="101"/>
      <c r="DM33" s="101"/>
      <c r="DN33" s="101"/>
      <c r="DO33" s="101"/>
      <c r="DP33" s="101"/>
      <c r="DQ33" s="101"/>
      <c r="DR33" s="102"/>
      <c r="DS33" s="100">
        <f>データ!AT7</f>
        <v>93.5</v>
      </c>
      <c r="DT33" s="101"/>
      <c r="DU33" s="101"/>
      <c r="DV33" s="101"/>
      <c r="DW33" s="101"/>
      <c r="DX33" s="101"/>
      <c r="DY33" s="101"/>
      <c r="DZ33" s="101"/>
      <c r="EA33" s="101"/>
      <c r="EB33" s="101"/>
      <c r="EC33" s="101"/>
      <c r="ED33" s="101"/>
      <c r="EE33" s="101"/>
      <c r="EF33" s="101"/>
      <c r="EG33" s="102"/>
      <c r="EH33" s="100">
        <f>データ!AU7</f>
        <v>92.1</v>
      </c>
      <c r="EI33" s="101"/>
      <c r="EJ33" s="101"/>
      <c r="EK33" s="101"/>
      <c r="EL33" s="101"/>
      <c r="EM33" s="101"/>
      <c r="EN33" s="101"/>
      <c r="EO33" s="101"/>
      <c r="EP33" s="101"/>
      <c r="EQ33" s="101"/>
      <c r="ER33" s="101"/>
      <c r="ES33" s="101"/>
      <c r="ET33" s="101"/>
      <c r="EU33" s="101"/>
      <c r="EV33" s="102"/>
      <c r="EW33" s="100">
        <f>データ!AV7</f>
        <v>91</v>
      </c>
      <c r="EX33" s="101"/>
      <c r="EY33" s="101"/>
      <c r="EZ33" s="101"/>
      <c r="FA33" s="101"/>
      <c r="FB33" s="101"/>
      <c r="FC33" s="101"/>
      <c r="FD33" s="101"/>
      <c r="FE33" s="101"/>
      <c r="FF33" s="101"/>
      <c r="FG33" s="101"/>
      <c r="FH33" s="101"/>
      <c r="FI33" s="101"/>
      <c r="FJ33" s="101"/>
      <c r="FK33" s="102"/>
      <c r="FL33" s="100">
        <f>データ!AW7</f>
        <v>92.7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40</v>
      </c>
      <c r="GS33" s="101"/>
      <c r="GT33" s="101"/>
      <c r="GU33" s="101"/>
      <c r="GV33" s="101"/>
      <c r="GW33" s="101"/>
      <c r="GX33" s="101"/>
      <c r="GY33" s="101"/>
      <c r="GZ33" s="101"/>
      <c r="HA33" s="101"/>
      <c r="HB33" s="101"/>
      <c r="HC33" s="101"/>
      <c r="HD33" s="101"/>
      <c r="HE33" s="101"/>
      <c r="HF33" s="102"/>
      <c r="HG33" s="100">
        <f>データ!BE7</f>
        <v>42.1</v>
      </c>
      <c r="HH33" s="101"/>
      <c r="HI33" s="101"/>
      <c r="HJ33" s="101"/>
      <c r="HK33" s="101"/>
      <c r="HL33" s="101"/>
      <c r="HM33" s="101"/>
      <c r="HN33" s="101"/>
      <c r="HO33" s="101"/>
      <c r="HP33" s="101"/>
      <c r="HQ33" s="101"/>
      <c r="HR33" s="101"/>
      <c r="HS33" s="101"/>
      <c r="HT33" s="101"/>
      <c r="HU33" s="102"/>
      <c r="HV33" s="100">
        <f>データ!BF7</f>
        <v>48.3</v>
      </c>
      <c r="HW33" s="101"/>
      <c r="HX33" s="101"/>
      <c r="HY33" s="101"/>
      <c r="HZ33" s="101"/>
      <c r="IA33" s="101"/>
      <c r="IB33" s="101"/>
      <c r="IC33" s="101"/>
      <c r="ID33" s="101"/>
      <c r="IE33" s="101"/>
      <c r="IF33" s="101"/>
      <c r="IG33" s="101"/>
      <c r="IH33" s="101"/>
      <c r="II33" s="101"/>
      <c r="IJ33" s="102"/>
      <c r="IK33" s="100">
        <f>データ!BG7</f>
        <v>57.7</v>
      </c>
      <c r="IL33" s="101"/>
      <c r="IM33" s="101"/>
      <c r="IN33" s="101"/>
      <c r="IO33" s="101"/>
      <c r="IP33" s="101"/>
      <c r="IQ33" s="101"/>
      <c r="IR33" s="101"/>
      <c r="IS33" s="101"/>
      <c r="IT33" s="101"/>
      <c r="IU33" s="101"/>
      <c r="IV33" s="101"/>
      <c r="IW33" s="101"/>
      <c r="IX33" s="101"/>
      <c r="IY33" s="102"/>
      <c r="IZ33" s="100">
        <f>データ!BH7</f>
        <v>59.9</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80.099999999999994</v>
      </c>
      <c r="KG33" s="101"/>
      <c r="KH33" s="101"/>
      <c r="KI33" s="101"/>
      <c r="KJ33" s="101"/>
      <c r="KK33" s="101"/>
      <c r="KL33" s="101"/>
      <c r="KM33" s="101"/>
      <c r="KN33" s="101"/>
      <c r="KO33" s="101"/>
      <c r="KP33" s="101"/>
      <c r="KQ33" s="101"/>
      <c r="KR33" s="101"/>
      <c r="KS33" s="101"/>
      <c r="KT33" s="102"/>
      <c r="KU33" s="100">
        <f>データ!BP7</f>
        <v>82.5</v>
      </c>
      <c r="KV33" s="101"/>
      <c r="KW33" s="101"/>
      <c r="KX33" s="101"/>
      <c r="KY33" s="101"/>
      <c r="KZ33" s="101"/>
      <c r="LA33" s="101"/>
      <c r="LB33" s="101"/>
      <c r="LC33" s="101"/>
      <c r="LD33" s="101"/>
      <c r="LE33" s="101"/>
      <c r="LF33" s="101"/>
      <c r="LG33" s="101"/>
      <c r="LH33" s="101"/>
      <c r="LI33" s="102"/>
      <c r="LJ33" s="100">
        <f>データ!BQ7</f>
        <v>75.900000000000006</v>
      </c>
      <c r="LK33" s="101"/>
      <c r="LL33" s="101"/>
      <c r="LM33" s="101"/>
      <c r="LN33" s="101"/>
      <c r="LO33" s="101"/>
      <c r="LP33" s="101"/>
      <c r="LQ33" s="101"/>
      <c r="LR33" s="101"/>
      <c r="LS33" s="101"/>
      <c r="LT33" s="101"/>
      <c r="LU33" s="101"/>
      <c r="LV33" s="101"/>
      <c r="LW33" s="101"/>
      <c r="LX33" s="102"/>
      <c r="LY33" s="100">
        <f>データ!BR7</f>
        <v>78.7</v>
      </c>
      <c r="LZ33" s="101"/>
      <c r="MA33" s="101"/>
      <c r="MB33" s="101"/>
      <c r="MC33" s="101"/>
      <c r="MD33" s="101"/>
      <c r="ME33" s="101"/>
      <c r="MF33" s="101"/>
      <c r="MG33" s="101"/>
      <c r="MH33" s="101"/>
      <c r="MI33" s="101"/>
      <c r="MJ33" s="101"/>
      <c r="MK33" s="101"/>
      <c r="ML33" s="101"/>
      <c r="MM33" s="102"/>
      <c r="MN33" s="100">
        <f>データ!BS7</f>
        <v>84.1</v>
      </c>
      <c r="MO33" s="101"/>
      <c r="MP33" s="101"/>
      <c r="MQ33" s="101"/>
      <c r="MR33" s="101"/>
      <c r="MS33" s="101"/>
      <c r="MT33" s="101"/>
      <c r="MU33" s="101"/>
      <c r="MV33" s="101"/>
      <c r="MW33" s="101"/>
      <c r="MX33" s="101"/>
      <c r="MY33" s="101"/>
      <c r="MZ33" s="101"/>
      <c r="NA33" s="101"/>
      <c r="NB33" s="102"/>
      <c r="ND33" s="6"/>
      <c r="NE33" s="6"/>
      <c r="NF33" s="6"/>
      <c r="NG33" s="6"/>
      <c r="NH33" s="28"/>
      <c r="NI33" s="2"/>
      <c r="NJ33" s="151"/>
      <c r="NK33" s="152"/>
      <c r="NL33" s="152"/>
      <c r="NM33" s="152"/>
      <c r="NN33" s="152"/>
      <c r="NO33" s="152"/>
      <c r="NP33" s="152"/>
      <c r="NQ33" s="152"/>
      <c r="NR33" s="152"/>
      <c r="NS33" s="152"/>
      <c r="NT33" s="152"/>
      <c r="NU33" s="152"/>
      <c r="NV33" s="152"/>
      <c r="NW33" s="152"/>
      <c r="NX33" s="153"/>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51"/>
      <c r="NK34" s="152"/>
      <c r="NL34" s="152"/>
      <c r="NM34" s="152"/>
      <c r="NN34" s="152"/>
      <c r="NO34" s="152"/>
      <c r="NP34" s="152"/>
      <c r="NQ34" s="152"/>
      <c r="NR34" s="152"/>
      <c r="NS34" s="152"/>
      <c r="NT34" s="152"/>
      <c r="NU34" s="152"/>
      <c r="NV34" s="152"/>
      <c r="NW34" s="152"/>
      <c r="NX34" s="153"/>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51"/>
      <c r="NK35" s="152"/>
      <c r="NL35" s="152"/>
      <c r="NM35" s="152"/>
      <c r="NN35" s="152"/>
      <c r="NO35" s="152"/>
      <c r="NP35" s="152"/>
      <c r="NQ35" s="152"/>
      <c r="NR35" s="152"/>
      <c r="NS35" s="152"/>
      <c r="NT35" s="152"/>
      <c r="NU35" s="152"/>
      <c r="NV35" s="152"/>
      <c r="NW35" s="152"/>
      <c r="NX35" s="153"/>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51"/>
      <c r="NK36" s="152"/>
      <c r="NL36" s="152"/>
      <c r="NM36" s="152"/>
      <c r="NN36" s="152"/>
      <c r="NO36" s="152"/>
      <c r="NP36" s="152"/>
      <c r="NQ36" s="152"/>
      <c r="NR36" s="152"/>
      <c r="NS36" s="152"/>
      <c r="NT36" s="152"/>
      <c r="NU36" s="152"/>
      <c r="NV36" s="152"/>
      <c r="NW36" s="152"/>
      <c r="NX36" s="153"/>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51"/>
      <c r="NK37" s="152"/>
      <c r="NL37" s="152"/>
      <c r="NM37" s="152"/>
      <c r="NN37" s="152"/>
      <c r="NO37" s="152"/>
      <c r="NP37" s="152"/>
      <c r="NQ37" s="152"/>
      <c r="NR37" s="152"/>
      <c r="NS37" s="152"/>
      <c r="NT37" s="152"/>
      <c r="NU37" s="152"/>
      <c r="NV37" s="152"/>
      <c r="NW37" s="152"/>
      <c r="NX37" s="153"/>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51"/>
      <c r="NK38" s="152"/>
      <c r="NL38" s="152"/>
      <c r="NM38" s="152"/>
      <c r="NN38" s="152"/>
      <c r="NO38" s="152"/>
      <c r="NP38" s="152"/>
      <c r="NQ38" s="152"/>
      <c r="NR38" s="152"/>
      <c r="NS38" s="152"/>
      <c r="NT38" s="152"/>
      <c r="NU38" s="152"/>
      <c r="NV38" s="152"/>
      <c r="NW38" s="152"/>
      <c r="NX38" s="153"/>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51"/>
      <c r="NK39" s="152"/>
      <c r="NL39" s="152"/>
      <c r="NM39" s="152"/>
      <c r="NN39" s="152"/>
      <c r="NO39" s="152"/>
      <c r="NP39" s="152"/>
      <c r="NQ39" s="152"/>
      <c r="NR39" s="152"/>
      <c r="NS39" s="152"/>
      <c r="NT39" s="152"/>
      <c r="NU39" s="152"/>
      <c r="NV39" s="152"/>
      <c r="NW39" s="152"/>
      <c r="NX39" s="153"/>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51"/>
      <c r="NK40" s="152"/>
      <c r="NL40" s="152"/>
      <c r="NM40" s="152"/>
      <c r="NN40" s="152"/>
      <c r="NO40" s="152"/>
      <c r="NP40" s="152"/>
      <c r="NQ40" s="152"/>
      <c r="NR40" s="152"/>
      <c r="NS40" s="152"/>
      <c r="NT40" s="152"/>
      <c r="NU40" s="152"/>
      <c r="NV40" s="152"/>
      <c r="NW40" s="152"/>
      <c r="NX40" s="153"/>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51"/>
      <c r="NK41" s="152"/>
      <c r="NL41" s="152"/>
      <c r="NM41" s="152"/>
      <c r="NN41" s="152"/>
      <c r="NO41" s="152"/>
      <c r="NP41" s="152"/>
      <c r="NQ41" s="152"/>
      <c r="NR41" s="152"/>
      <c r="NS41" s="152"/>
      <c r="NT41" s="152"/>
      <c r="NU41" s="152"/>
      <c r="NV41" s="152"/>
      <c r="NW41" s="152"/>
      <c r="NX41" s="153"/>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51"/>
      <c r="NK42" s="152"/>
      <c r="NL42" s="152"/>
      <c r="NM42" s="152"/>
      <c r="NN42" s="152"/>
      <c r="NO42" s="152"/>
      <c r="NP42" s="152"/>
      <c r="NQ42" s="152"/>
      <c r="NR42" s="152"/>
      <c r="NS42" s="152"/>
      <c r="NT42" s="152"/>
      <c r="NU42" s="152"/>
      <c r="NV42" s="152"/>
      <c r="NW42" s="152"/>
      <c r="NX42" s="153"/>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51"/>
      <c r="NK43" s="152"/>
      <c r="NL43" s="152"/>
      <c r="NM43" s="152"/>
      <c r="NN43" s="152"/>
      <c r="NO43" s="152"/>
      <c r="NP43" s="152"/>
      <c r="NQ43" s="152"/>
      <c r="NR43" s="152"/>
      <c r="NS43" s="152"/>
      <c r="NT43" s="152"/>
      <c r="NU43" s="152"/>
      <c r="NV43" s="152"/>
      <c r="NW43" s="152"/>
      <c r="NX43" s="153"/>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51"/>
      <c r="NK44" s="152"/>
      <c r="NL44" s="152"/>
      <c r="NM44" s="152"/>
      <c r="NN44" s="152"/>
      <c r="NO44" s="152"/>
      <c r="NP44" s="152"/>
      <c r="NQ44" s="152"/>
      <c r="NR44" s="152"/>
      <c r="NS44" s="152"/>
      <c r="NT44" s="152"/>
      <c r="NU44" s="152"/>
      <c r="NV44" s="152"/>
      <c r="NW44" s="152"/>
      <c r="NX44" s="153"/>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51"/>
      <c r="NK45" s="152"/>
      <c r="NL45" s="152"/>
      <c r="NM45" s="152"/>
      <c r="NN45" s="152"/>
      <c r="NO45" s="152"/>
      <c r="NP45" s="152"/>
      <c r="NQ45" s="152"/>
      <c r="NR45" s="152"/>
      <c r="NS45" s="152"/>
      <c r="NT45" s="152"/>
      <c r="NU45" s="152"/>
      <c r="NV45" s="152"/>
      <c r="NW45" s="152"/>
      <c r="NX45" s="153"/>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54"/>
      <c r="NK46" s="155"/>
      <c r="NL46" s="155"/>
      <c r="NM46" s="155"/>
      <c r="NN46" s="155"/>
      <c r="NO46" s="155"/>
      <c r="NP46" s="155"/>
      <c r="NQ46" s="155"/>
      <c r="NR46" s="155"/>
      <c r="NS46" s="155"/>
      <c r="NT46" s="155"/>
      <c r="NU46" s="155"/>
      <c r="NV46" s="155"/>
      <c r="NW46" s="155"/>
      <c r="NX46" s="156"/>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143</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37779</v>
      </c>
      <c r="Q55" s="104"/>
      <c r="R55" s="104"/>
      <c r="S55" s="104"/>
      <c r="T55" s="104"/>
      <c r="U55" s="104"/>
      <c r="V55" s="104"/>
      <c r="W55" s="104"/>
      <c r="X55" s="104"/>
      <c r="Y55" s="104"/>
      <c r="Z55" s="104"/>
      <c r="AA55" s="104"/>
      <c r="AB55" s="104"/>
      <c r="AC55" s="104"/>
      <c r="AD55" s="105"/>
      <c r="AE55" s="103">
        <f>データ!CA7</f>
        <v>38339</v>
      </c>
      <c r="AF55" s="104"/>
      <c r="AG55" s="104"/>
      <c r="AH55" s="104"/>
      <c r="AI55" s="104"/>
      <c r="AJ55" s="104"/>
      <c r="AK55" s="104"/>
      <c r="AL55" s="104"/>
      <c r="AM55" s="104"/>
      <c r="AN55" s="104"/>
      <c r="AO55" s="104"/>
      <c r="AP55" s="104"/>
      <c r="AQ55" s="104"/>
      <c r="AR55" s="104"/>
      <c r="AS55" s="105"/>
      <c r="AT55" s="103">
        <f>データ!CB7</f>
        <v>40371</v>
      </c>
      <c r="AU55" s="104"/>
      <c r="AV55" s="104"/>
      <c r="AW55" s="104"/>
      <c r="AX55" s="104"/>
      <c r="AY55" s="104"/>
      <c r="AZ55" s="104"/>
      <c r="BA55" s="104"/>
      <c r="BB55" s="104"/>
      <c r="BC55" s="104"/>
      <c r="BD55" s="104"/>
      <c r="BE55" s="104"/>
      <c r="BF55" s="104"/>
      <c r="BG55" s="104"/>
      <c r="BH55" s="105"/>
      <c r="BI55" s="103">
        <f>データ!CC7</f>
        <v>37051</v>
      </c>
      <c r="BJ55" s="104"/>
      <c r="BK55" s="104"/>
      <c r="BL55" s="104"/>
      <c r="BM55" s="104"/>
      <c r="BN55" s="104"/>
      <c r="BO55" s="104"/>
      <c r="BP55" s="104"/>
      <c r="BQ55" s="104"/>
      <c r="BR55" s="104"/>
      <c r="BS55" s="104"/>
      <c r="BT55" s="104"/>
      <c r="BU55" s="104"/>
      <c r="BV55" s="104"/>
      <c r="BW55" s="105"/>
      <c r="BX55" s="103">
        <f>データ!CD7</f>
        <v>36685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10900</v>
      </c>
      <c r="DE55" s="104"/>
      <c r="DF55" s="104"/>
      <c r="DG55" s="104"/>
      <c r="DH55" s="104"/>
      <c r="DI55" s="104"/>
      <c r="DJ55" s="104"/>
      <c r="DK55" s="104"/>
      <c r="DL55" s="104"/>
      <c r="DM55" s="104"/>
      <c r="DN55" s="104"/>
      <c r="DO55" s="104"/>
      <c r="DP55" s="104"/>
      <c r="DQ55" s="104"/>
      <c r="DR55" s="105"/>
      <c r="DS55" s="103">
        <f>データ!CL7</f>
        <v>11702</v>
      </c>
      <c r="DT55" s="104"/>
      <c r="DU55" s="104"/>
      <c r="DV55" s="104"/>
      <c r="DW55" s="104"/>
      <c r="DX55" s="104"/>
      <c r="DY55" s="104"/>
      <c r="DZ55" s="104"/>
      <c r="EA55" s="104"/>
      <c r="EB55" s="104"/>
      <c r="EC55" s="104"/>
      <c r="ED55" s="104"/>
      <c r="EE55" s="104"/>
      <c r="EF55" s="104"/>
      <c r="EG55" s="105"/>
      <c r="EH55" s="103">
        <f>データ!CM7</f>
        <v>11941</v>
      </c>
      <c r="EI55" s="104"/>
      <c r="EJ55" s="104"/>
      <c r="EK55" s="104"/>
      <c r="EL55" s="104"/>
      <c r="EM55" s="104"/>
      <c r="EN55" s="104"/>
      <c r="EO55" s="104"/>
      <c r="EP55" s="104"/>
      <c r="EQ55" s="104"/>
      <c r="ER55" s="104"/>
      <c r="ES55" s="104"/>
      <c r="ET55" s="104"/>
      <c r="EU55" s="104"/>
      <c r="EV55" s="105"/>
      <c r="EW55" s="103">
        <f>データ!CN7</f>
        <v>13058</v>
      </c>
      <c r="EX55" s="104"/>
      <c r="EY55" s="104"/>
      <c r="EZ55" s="104"/>
      <c r="FA55" s="104"/>
      <c r="FB55" s="104"/>
      <c r="FC55" s="104"/>
      <c r="FD55" s="104"/>
      <c r="FE55" s="104"/>
      <c r="FF55" s="104"/>
      <c r="FG55" s="104"/>
      <c r="FH55" s="104"/>
      <c r="FI55" s="104"/>
      <c r="FJ55" s="104"/>
      <c r="FK55" s="105"/>
      <c r="FL55" s="103">
        <f>データ!CO7</f>
        <v>12978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48.5</v>
      </c>
      <c r="GS55" s="101"/>
      <c r="GT55" s="101"/>
      <c r="GU55" s="101"/>
      <c r="GV55" s="101"/>
      <c r="GW55" s="101"/>
      <c r="GX55" s="101"/>
      <c r="GY55" s="101"/>
      <c r="GZ55" s="101"/>
      <c r="HA55" s="101"/>
      <c r="HB55" s="101"/>
      <c r="HC55" s="101"/>
      <c r="HD55" s="101"/>
      <c r="HE55" s="101"/>
      <c r="HF55" s="102"/>
      <c r="HG55" s="100">
        <f>データ!CW7</f>
        <v>49.6</v>
      </c>
      <c r="HH55" s="101"/>
      <c r="HI55" s="101"/>
      <c r="HJ55" s="101"/>
      <c r="HK55" s="101"/>
      <c r="HL55" s="101"/>
      <c r="HM55" s="101"/>
      <c r="HN55" s="101"/>
      <c r="HO55" s="101"/>
      <c r="HP55" s="101"/>
      <c r="HQ55" s="101"/>
      <c r="HR55" s="101"/>
      <c r="HS55" s="101"/>
      <c r="HT55" s="101"/>
      <c r="HU55" s="102"/>
      <c r="HV55" s="100">
        <f>データ!CX7</f>
        <v>49.2</v>
      </c>
      <c r="HW55" s="101"/>
      <c r="HX55" s="101"/>
      <c r="HY55" s="101"/>
      <c r="HZ55" s="101"/>
      <c r="IA55" s="101"/>
      <c r="IB55" s="101"/>
      <c r="IC55" s="101"/>
      <c r="ID55" s="101"/>
      <c r="IE55" s="101"/>
      <c r="IF55" s="101"/>
      <c r="IG55" s="101"/>
      <c r="IH55" s="101"/>
      <c r="II55" s="101"/>
      <c r="IJ55" s="102"/>
      <c r="IK55" s="100">
        <f>データ!CY7</f>
        <v>50</v>
      </c>
      <c r="IL55" s="101"/>
      <c r="IM55" s="101"/>
      <c r="IN55" s="101"/>
      <c r="IO55" s="101"/>
      <c r="IP55" s="101"/>
      <c r="IQ55" s="101"/>
      <c r="IR55" s="101"/>
      <c r="IS55" s="101"/>
      <c r="IT55" s="101"/>
      <c r="IU55" s="101"/>
      <c r="IV55" s="101"/>
      <c r="IW55" s="101"/>
      <c r="IX55" s="101"/>
      <c r="IY55" s="102"/>
      <c r="IZ55" s="100">
        <f>データ!CZ7</f>
        <v>49.9</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22.8</v>
      </c>
      <c r="KG55" s="101"/>
      <c r="KH55" s="101"/>
      <c r="KI55" s="101"/>
      <c r="KJ55" s="101"/>
      <c r="KK55" s="101"/>
      <c r="KL55" s="101"/>
      <c r="KM55" s="101"/>
      <c r="KN55" s="101"/>
      <c r="KO55" s="101"/>
      <c r="KP55" s="101"/>
      <c r="KQ55" s="101"/>
      <c r="KR55" s="101"/>
      <c r="KS55" s="101"/>
      <c r="KT55" s="102"/>
      <c r="KU55" s="100">
        <f>データ!DH7</f>
        <v>25</v>
      </c>
      <c r="KV55" s="101"/>
      <c r="KW55" s="101"/>
      <c r="KX55" s="101"/>
      <c r="KY55" s="101"/>
      <c r="KZ55" s="101"/>
      <c r="LA55" s="101"/>
      <c r="LB55" s="101"/>
      <c r="LC55" s="101"/>
      <c r="LD55" s="101"/>
      <c r="LE55" s="101"/>
      <c r="LF55" s="101"/>
      <c r="LG55" s="101"/>
      <c r="LH55" s="101"/>
      <c r="LI55" s="102"/>
      <c r="LJ55" s="100">
        <f>データ!DI7</f>
        <v>26.2</v>
      </c>
      <c r="LK55" s="101"/>
      <c r="LL55" s="101"/>
      <c r="LM55" s="101"/>
      <c r="LN55" s="101"/>
      <c r="LO55" s="101"/>
      <c r="LP55" s="101"/>
      <c r="LQ55" s="101"/>
      <c r="LR55" s="101"/>
      <c r="LS55" s="101"/>
      <c r="LT55" s="101"/>
      <c r="LU55" s="101"/>
      <c r="LV55" s="101"/>
      <c r="LW55" s="101"/>
      <c r="LX55" s="102"/>
      <c r="LY55" s="100">
        <f>データ!DJ7</f>
        <v>25.2</v>
      </c>
      <c r="LZ55" s="101"/>
      <c r="MA55" s="101"/>
      <c r="MB55" s="101"/>
      <c r="MC55" s="101"/>
      <c r="MD55" s="101"/>
      <c r="ME55" s="101"/>
      <c r="MF55" s="101"/>
      <c r="MG55" s="101"/>
      <c r="MH55" s="101"/>
      <c r="MI55" s="101"/>
      <c r="MJ55" s="101"/>
      <c r="MK55" s="101"/>
      <c r="ML55" s="101"/>
      <c r="MM55" s="102"/>
      <c r="MN55" s="100">
        <f>データ!DK7</f>
        <v>24.6</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61.5</v>
      </c>
      <c r="V79" s="83"/>
      <c r="W79" s="83"/>
      <c r="X79" s="83"/>
      <c r="Y79" s="83"/>
      <c r="Z79" s="83"/>
      <c r="AA79" s="83"/>
      <c r="AB79" s="83"/>
      <c r="AC79" s="83"/>
      <c r="AD79" s="83"/>
      <c r="AE79" s="83"/>
      <c r="AF79" s="83"/>
      <c r="AG79" s="83"/>
      <c r="AH79" s="83"/>
      <c r="AI79" s="83"/>
      <c r="AJ79" s="83"/>
      <c r="AK79" s="83"/>
      <c r="AL79" s="83"/>
      <c r="AM79" s="83"/>
      <c r="AN79" s="83">
        <f>データ!DS7</f>
        <v>62.8</v>
      </c>
      <c r="AO79" s="83"/>
      <c r="AP79" s="83"/>
      <c r="AQ79" s="83"/>
      <c r="AR79" s="83"/>
      <c r="AS79" s="83"/>
      <c r="AT79" s="83"/>
      <c r="AU79" s="83"/>
      <c r="AV79" s="83"/>
      <c r="AW79" s="83"/>
      <c r="AX79" s="83"/>
      <c r="AY79" s="83"/>
      <c r="AZ79" s="83"/>
      <c r="BA79" s="83"/>
      <c r="BB79" s="83"/>
      <c r="BC79" s="83"/>
      <c r="BD79" s="83"/>
      <c r="BE79" s="83"/>
      <c r="BF79" s="83"/>
      <c r="BG79" s="83">
        <f>データ!DT7</f>
        <v>66</v>
      </c>
      <c r="BH79" s="83"/>
      <c r="BI79" s="83"/>
      <c r="BJ79" s="83"/>
      <c r="BK79" s="83"/>
      <c r="BL79" s="83"/>
      <c r="BM79" s="83"/>
      <c r="BN79" s="83"/>
      <c r="BO79" s="83"/>
      <c r="BP79" s="83"/>
      <c r="BQ79" s="83"/>
      <c r="BR79" s="83"/>
      <c r="BS79" s="83"/>
      <c r="BT79" s="83"/>
      <c r="BU79" s="83"/>
      <c r="BV79" s="83"/>
      <c r="BW79" s="83"/>
      <c r="BX79" s="83"/>
      <c r="BY79" s="83"/>
      <c r="BZ79" s="83">
        <f>データ!DU7</f>
        <v>63.2</v>
      </c>
      <c r="CA79" s="83"/>
      <c r="CB79" s="83"/>
      <c r="CC79" s="83"/>
      <c r="CD79" s="83"/>
      <c r="CE79" s="83"/>
      <c r="CF79" s="83"/>
      <c r="CG79" s="83"/>
      <c r="CH79" s="83"/>
      <c r="CI79" s="83"/>
      <c r="CJ79" s="83"/>
      <c r="CK79" s="83"/>
      <c r="CL79" s="83"/>
      <c r="CM79" s="83"/>
      <c r="CN79" s="83"/>
      <c r="CO79" s="83"/>
      <c r="CP79" s="83"/>
      <c r="CQ79" s="83"/>
      <c r="CR79" s="83"/>
      <c r="CS79" s="83">
        <f>データ!DV7</f>
        <v>65.2</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82.5</v>
      </c>
      <c r="EP79" s="83"/>
      <c r="EQ79" s="83"/>
      <c r="ER79" s="83"/>
      <c r="ES79" s="83"/>
      <c r="ET79" s="83"/>
      <c r="EU79" s="83"/>
      <c r="EV79" s="83"/>
      <c r="EW79" s="83"/>
      <c r="EX79" s="83"/>
      <c r="EY79" s="83"/>
      <c r="EZ79" s="83"/>
      <c r="FA79" s="83"/>
      <c r="FB79" s="83"/>
      <c r="FC79" s="83"/>
      <c r="FD79" s="83"/>
      <c r="FE79" s="83"/>
      <c r="FF79" s="83"/>
      <c r="FG79" s="83"/>
      <c r="FH79" s="83">
        <f>データ!ED7</f>
        <v>79</v>
      </c>
      <c r="FI79" s="83"/>
      <c r="FJ79" s="83"/>
      <c r="FK79" s="83"/>
      <c r="FL79" s="83"/>
      <c r="FM79" s="83"/>
      <c r="FN79" s="83"/>
      <c r="FO79" s="83"/>
      <c r="FP79" s="83"/>
      <c r="FQ79" s="83"/>
      <c r="FR79" s="83"/>
      <c r="FS79" s="83"/>
      <c r="FT79" s="83"/>
      <c r="FU79" s="83"/>
      <c r="FV79" s="83"/>
      <c r="FW79" s="83"/>
      <c r="FX79" s="83"/>
      <c r="FY79" s="83"/>
      <c r="FZ79" s="83"/>
      <c r="GA79" s="83">
        <f>データ!EE7</f>
        <v>81.099999999999994</v>
      </c>
      <c r="GB79" s="83"/>
      <c r="GC79" s="83"/>
      <c r="GD79" s="83"/>
      <c r="GE79" s="83"/>
      <c r="GF79" s="83"/>
      <c r="GG79" s="83"/>
      <c r="GH79" s="83"/>
      <c r="GI79" s="83"/>
      <c r="GJ79" s="83"/>
      <c r="GK79" s="83"/>
      <c r="GL79" s="83"/>
      <c r="GM79" s="83"/>
      <c r="GN79" s="83"/>
      <c r="GO79" s="83"/>
      <c r="GP79" s="83"/>
      <c r="GQ79" s="83"/>
      <c r="GR79" s="83"/>
      <c r="GS79" s="83"/>
      <c r="GT79" s="83">
        <f>データ!EF7</f>
        <v>67.099999999999994</v>
      </c>
      <c r="GU79" s="83"/>
      <c r="GV79" s="83"/>
      <c r="GW79" s="83"/>
      <c r="GX79" s="83"/>
      <c r="GY79" s="83"/>
      <c r="GZ79" s="83"/>
      <c r="HA79" s="83"/>
      <c r="HB79" s="83"/>
      <c r="HC79" s="83"/>
      <c r="HD79" s="83"/>
      <c r="HE79" s="83"/>
      <c r="HF79" s="83"/>
      <c r="HG79" s="83"/>
      <c r="HH79" s="83"/>
      <c r="HI79" s="83"/>
      <c r="HJ79" s="83"/>
      <c r="HK79" s="83"/>
      <c r="HL79" s="83"/>
      <c r="HM79" s="83">
        <f>データ!EG7</f>
        <v>70.099999999999994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45148733</v>
      </c>
      <c r="JK79" s="79"/>
      <c r="JL79" s="79"/>
      <c r="JM79" s="79"/>
      <c r="JN79" s="79"/>
      <c r="JO79" s="79"/>
      <c r="JP79" s="79"/>
      <c r="JQ79" s="79"/>
      <c r="JR79" s="79"/>
      <c r="JS79" s="79"/>
      <c r="JT79" s="79"/>
      <c r="JU79" s="79"/>
      <c r="JV79" s="79"/>
      <c r="JW79" s="79"/>
      <c r="JX79" s="79"/>
      <c r="JY79" s="79"/>
      <c r="JZ79" s="79"/>
      <c r="KA79" s="79"/>
      <c r="KB79" s="79"/>
      <c r="KC79" s="79">
        <f>データ!EO7</f>
        <v>45151487</v>
      </c>
      <c r="KD79" s="79"/>
      <c r="KE79" s="79"/>
      <c r="KF79" s="79"/>
      <c r="KG79" s="79"/>
      <c r="KH79" s="79"/>
      <c r="KI79" s="79"/>
      <c r="KJ79" s="79"/>
      <c r="KK79" s="79"/>
      <c r="KL79" s="79"/>
      <c r="KM79" s="79"/>
      <c r="KN79" s="79"/>
      <c r="KO79" s="79"/>
      <c r="KP79" s="79"/>
      <c r="KQ79" s="79"/>
      <c r="KR79" s="79"/>
      <c r="KS79" s="79"/>
      <c r="KT79" s="79"/>
      <c r="KU79" s="79"/>
      <c r="KV79" s="79">
        <f>データ!EP7</f>
        <v>45169840</v>
      </c>
      <c r="KW79" s="79"/>
      <c r="KX79" s="79"/>
      <c r="KY79" s="79"/>
      <c r="KZ79" s="79"/>
      <c r="LA79" s="79"/>
      <c r="LB79" s="79"/>
      <c r="LC79" s="79"/>
      <c r="LD79" s="79"/>
      <c r="LE79" s="79"/>
      <c r="LF79" s="79"/>
      <c r="LG79" s="79"/>
      <c r="LH79" s="79"/>
      <c r="LI79" s="79"/>
      <c r="LJ79" s="79"/>
      <c r="LK79" s="79"/>
      <c r="LL79" s="79"/>
      <c r="LM79" s="79"/>
      <c r="LN79" s="79"/>
      <c r="LO79" s="79">
        <f>データ!EQ7</f>
        <v>46085293</v>
      </c>
      <c r="LP79" s="79"/>
      <c r="LQ79" s="79"/>
      <c r="LR79" s="79"/>
      <c r="LS79" s="79"/>
      <c r="LT79" s="79"/>
      <c r="LU79" s="79"/>
      <c r="LV79" s="79"/>
      <c r="LW79" s="79"/>
      <c r="LX79" s="79"/>
      <c r="LY79" s="79"/>
      <c r="LZ79" s="79"/>
      <c r="MA79" s="79"/>
      <c r="MB79" s="79"/>
      <c r="MC79" s="79"/>
      <c r="MD79" s="79"/>
      <c r="ME79" s="79"/>
      <c r="MF79" s="79"/>
      <c r="MG79" s="79"/>
      <c r="MH79" s="79">
        <f>データ!ER7</f>
        <v>45423540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1" t="s">
        <v>75</v>
      </c>
      <c r="AI4" s="142"/>
      <c r="AJ4" s="142"/>
      <c r="AK4" s="142"/>
      <c r="AL4" s="142"/>
      <c r="AM4" s="142"/>
      <c r="AN4" s="142"/>
      <c r="AO4" s="142"/>
      <c r="AP4" s="142"/>
      <c r="AQ4" s="142"/>
      <c r="AR4" s="143"/>
      <c r="AS4" s="144" t="s">
        <v>76</v>
      </c>
      <c r="AT4" s="140"/>
      <c r="AU4" s="140"/>
      <c r="AV4" s="140"/>
      <c r="AW4" s="140"/>
      <c r="AX4" s="140"/>
      <c r="AY4" s="140"/>
      <c r="AZ4" s="140"/>
      <c r="BA4" s="140"/>
      <c r="BB4" s="140"/>
      <c r="BC4" s="140"/>
      <c r="BD4" s="144" t="s">
        <v>77</v>
      </c>
      <c r="BE4" s="140"/>
      <c r="BF4" s="140"/>
      <c r="BG4" s="140"/>
      <c r="BH4" s="140"/>
      <c r="BI4" s="140"/>
      <c r="BJ4" s="140"/>
      <c r="BK4" s="140"/>
      <c r="BL4" s="140"/>
      <c r="BM4" s="140"/>
      <c r="BN4" s="140"/>
      <c r="BO4" s="141" t="s">
        <v>78</v>
      </c>
      <c r="BP4" s="142"/>
      <c r="BQ4" s="142"/>
      <c r="BR4" s="142"/>
      <c r="BS4" s="142"/>
      <c r="BT4" s="142"/>
      <c r="BU4" s="142"/>
      <c r="BV4" s="142"/>
      <c r="BW4" s="142"/>
      <c r="BX4" s="142"/>
      <c r="BY4" s="143"/>
      <c r="BZ4" s="140" t="s">
        <v>79</v>
      </c>
      <c r="CA4" s="140"/>
      <c r="CB4" s="140"/>
      <c r="CC4" s="140"/>
      <c r="CD4" s="140"/>
      <c r="CE4" s="140"/>
      <c r="CF4" s="140"/>
      <c r="CG4" s="140"/>
      <c r="CH4" s="140"/>
      <c r="CI4" s="140"/>
      <c r="CJ4" s="140"/>
      <c r="CK4" s="144" t="s">
        <v>80</v>
      </c>
      <c r="CL4" s="140"/>
      <c r="CM4" s="140"/>
      <c r="CN4" s="140"/>
      <c r="CO4" s="140"/>
      <c r="CP4" s="140"/>
      <c r="CQ4" s="140"/>
      <c r="CR4" s="140"/>
      <c r="CS4" s="140"/>
      <c r="CT4" s="140"/>
      <c r="CU4" s="140"/>
      <c r="CV4" s="140" t="s">
        <v>81</v>
      </c>
      <c r="CW4" s="140"/>
      <c r="CX4" s="140"/>
      <c r="CY4" s="140"/>
      <c r="CZ4" s="140"/>
      <c r="DA4" s="140"/>
      <c r="DB4" s="140"/>
      <c r="DC4" s="140"/>
      <c r="DD4" s="140"/>
      <c r="DE4" s="140"/>
      <c r="DF4" s="140"/>
      <c r="DG4" s="140" t="s">
        <v>82</v>
      </c>
      <c r="DH4" s="140"/>
      <c r="DI4" s="140"/>
      <c r="DJ4" s="140"/>
      <c r="DK4" s="140"/>
      <c r="DL4" s="140"/>
      <c r="DM4" s="140"/>
      <c r="DN4" s="140"/>
      <c r="DO4" s="140"/>
      <c r="DP4" s="140"/>
      <c r="DQ4" s="140"/>
      <c r="DR4" s="141" t="s">
        <v>83</v>
      </c>
      <c r="DS4" s="142"/>
      <c r="DT4" s="142"/>
      <c r="DU4" s="142"/>
      <c r="DV4" s="142"/>
      <c r="DW4" s="142"/>
      <c r="DX4" s="142"/>
      <c r="DY4" s="142"/>
      <c r="DZ4" s="142"/>
      <c r="EA4" s="142"/>
      <c r="EB4" s="143"/>
      <c r="EC4" s="140" t="s">
        <v>84</v>
      </c>
      <c r="ED4" s="140"/>
      <c r="EE4" s="140"/>
      <c r="EF4" s="140"/>
      <c r="EG4" s="140"/>
      <c r="EH4" s="140"/>
      <c r="EI4" s="140"/>
      <c r="EJ4" s="140"/>
      <c r="EK4" s="140"/>
      <c r="EL4" s="140"/>
      <c r="EM4" s="140"/>
      <c r="EN4" s="140" t="s">
        <v>85</v>
      </c>
      <c r="EO4" s="140"/>
      <c r="EP4" s="140"/>
      <c r="EQ4" s="140"/>
      <c r="ER4" s="140"/>
      <c r="ES4" s="140"/>
      <c r="ET4" s="140"/>
      <c r="EU4" s="140"/>
      <c r="EV4" s="140"/>
      <c r="EW4" s="140"/>
      <c r="EX4" s="140"/>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352152</v>
      </c>
      <c r="D6" s="63">
        <f t="shared" si="2"/>
        <v>46</v>
      </c>
      <c r="E6" s="63">
        <f t="shared" si="2"/>
        <v>6</v>
      </c>
      <c r="F6" s="63">
        <f t="shared" si="2"/>
        <v>0</v>
      </c>
      <c r="G6" s="63">
        <f t="shared" si="2"/>
        <v>1</v>
      </c>
      <c r="H6" s="145" t="str">
        <f>IF(H8&lt;&gt;I8,H8,"")&amp;IF(I8&lt;&gt;J8,I8,"")&amp;"　"&amp;J8</f>
        <v>山口県周南市　市民病院</v>
      </c>
      <c r="I6" s="146"/>
      <c r="J6" s="147"/>
      <c r="K6" s="63" t="str">
        <f t="shared" si="2"/>
        <v>当然財務</v>
      </c>
      <c r="L6" s="63" t="str">
        <f t="shared" si="2"/>
        <v>病院事業</v>
      </c>
      <c r="M6" s="63" t="str">
        <f t="shared" si="2"/>
        <v>一般病院</v>
      </c>
      <c r="N6" s="63" t="str">
        <f>N8</f>
        <v>100床以上～200床未満</v>
      </c>
      <c r="O6" s="63"/>
      <c r="P6" s="63" t="str">
        <f>P8</f>
        <v>指定管理者(代行制)</v>
      </c>
      <c r="Q6" s="64">
        <f t="shared" ref="Q6:AG6" si="3">Q8</f>
        <v>7</v>
      </c>
      <c r="R6" s="63" t="str">
        <f t="shared" si="3"/>
        <v>-</v>
      </c>
      <c r="S6" s="63" t="str">
        <f t="shared" si="3"/>
        <v>ド 透 訓 ガ</v>
      </c>
      <c r="T6" s="63" t="str">
        <f t="shared" si="3"/>
        <v>救 輪</v>
      </c>
      <c r="U6" s="64">
        <f>U8</f>
        <v>146475</v>
      </c>
      <c r="V6" s="64">
        <f>V8</f>
        <v>10935</v>
      </c>
      <c r="W6" s="63" t="str">
        <f>W8</f>
        <v>非該当</v>
      </c>
      <c r="X6" s="63" t="str">
        <f t="shared" si="3"/>
        <v>１０：１</v>
      </c>
      <c r="Y6" s="64">
        <f t="shared" si="3"/>
        <v>150</v>
      </c>
      <c r="Z6" s="64" t="str">
        <f t="shared" si="3"/>
        <v>-</v>
      </c>
      <c r="AA6" s="64" t="str">
        <f t="shared" si="3"/>
        <v>-</v>
      </c>
      <c r="AB6" s="64" t="str">
        <f t="shared" si="3"/>
        <v>-</v>
      </c>
      <c r="AC6" s="64" t="str">
        <f t="shared" si="3"/>
        <v>-</v>
      </c>
      <c r="AD6" s="64">
        <f t="shared" si="3"/>
        <v>150</v>
      </c>
      <c r="AE6" s="64">
        <f t="shared" si="3"/>
        <v>150</v>
      </c>
      <c r="AF6" s="64" t="str">
        <f t="shared" si="3"/>
        <v>-</v>
      </c>
      <c r="AG6" s="64">
        <f t="shared" si="3"/>
        <v>150</v>
      </c>
      <c r="AH6" s="65">
        <f>IF(AH8="-",NA(),AH8)</f>
        <v>99.5</v>
      </c>
      <c r="AI6" s="65">
        <f t="shared" ref="AI6:AQ6" si="4">IF(AI8="-",NA(),AI8)</f>
        <v>96.8</v>
      </c>
      <c r="AJ6" s="65">
        <f t="shared" si="4"/>
        <v>95.5</v>
      </c>
      <c r="AK6" s="65">
        <f t="shared" si="4"/>
        <v>94.4</v>
      </c>
      <c r="AL6" s="65">
        <f t="shared" si="4"/>
        <v>96.1</v>
      </c>
      <c r="AM6" s="65">
        <f t="shared" si="4"/>
        <v>97.1</v>
      </c>
      <c r="AN6" s="65">
        <f t="shared" si="4"/>
        <v>96.3</v>
      </c>
      <c r="AO6" s="65">
        <f t="shared" si="4"/>
        <v>96.9</v>
      </c>
      <c r="AP6" s="65">
        <f t="shared" si="4"/>
        <v>98.3</v>
      </c>
      <c r="AQ6" s="65">
        <f t="shared" si="4"/>
        <v>96.7</v>
      </c>
      <c r="AR6" s="65" t="str">
        <f>IF(AR8="-","【-】","【"&amp;SUBSTITUTE(TEXT(AR8,"#,##0.0"),"-","△")&amp;"】")</f>
        <v>【98.4】</v>
      </c>
      <c r="AS6" s="65">
        <f>IF(AS8="-",NA(),AS8)</f>
        <v>96.3</v>
      </c>
      <c r="AT6" s="65">
        <f t="shared" ref="AT6:BB6" si="5">IF(AT8="-",NA(),AT8)</f>
        <v>93.5</v>
      </c>
      <c r="AU6" s="65">
        <f t="shared" si="5"/>
        <v>92.1</v>
      </c>
      <c r="AV6" s="65">
        <f t="shared" si="5"/>
        <v>91</v>
      </c>
      <c r="AW6" s="65">
        <f t="shared" si="5"/>
        <v>92.7</v>
      </c>
      <c r="AX6" s="65">
        <f t="shared" si="5"/>
        <v>87.7</v>
      </c>
      <c r="AY6" s="65">
        <f t="shared" si="5"/>
        <v>86.6</v>
      </c>
      <c r="AZ6" s="65">
        <f t="shared" si="5"/>
        <v>85.4</v>
      </c>
      <c r="BA6" s="65">
        <f t="shared" si="5"/>
        <v>85.3</v>
      </c>
      <c r="BB6" s="65">
        <f t="shared" si="5"/>
        <v>84.2</v>
      </c>
      <c r="BC6" s="65" t="str">
        <f>IF(BC8="-","【-】","【"&amp;SUBSTITUTE(TEXT(BC8,"#,##0.0"),"-","△")&amp;"】")</f>
        <v>【89.5】</v>
      </c>
      <c r="BD6" s="65">
        <f>IF(BD8="-",NA(),BD8)</f>
        <v>40</v>
      </c>
      <c r="BE6" s="65">
        <f t="shared" ref="BE6:BM6" si="6">IF(BE8="-",NA(),BE8)</f>
        <v>42.1</v>
      </c>
      <c r="BF6" s="65">
        <f t="shared" si="6"/>
        <v>48.3</v>
      </c>
      <c r="BG6" s="65">
        <f t="shared" si="6"/>
        <v>57.7</v>
      </c>
      <c r="BH6" s="65">
        <f t="shared" si="6"/>
        <v>59.9</v>
      </c>
      <c r="BI6" s="65">
        <f t="shared" si="6"/>
        <v>117.7</v>
      </c>
      <c r="BJ6" s="65">
        <f t="shared" si="6"/>
        <v>121</v>
      </c>
      <c r="BK6" s="65">
        <f t="shared" si="6"/>
        <v>112.9</v>
      </c>
      <c r="BL6" s="65">
        <f t="shared" si="6"/>
        <v>118.9</v>
      </c>
      <c r="BM6" s="65">
        <f t="shared" si="6"/>
        <v>119.5</v>
      </c>
      <c r="BN6" s="65" t="str">
        <f>IF(BN8="-","【-】","【"&amp;SUBSTITUTE(TEXT(BN8,"#,##0.0"),"-","△")&amp;"】")</f>
        <v>【63.6】</v>
      </c>
      <c r="BO6" s="65">
        <f>IF(BO8="-",NA(),BO8)</f>
        <v>80.099999999999994</v>
      </c>
      <c r="BP6" s="65">
        <f t="shared" ref="BP6:BX6" si="7">IF(BP8="-",NA(),BP8)</f>
        <v>82.5</v>
      </c>
      <c r="BQ6" s="65">
        <f t="shared" si="7"/>
        <v>75.900000000000006</v>
      </c>
      <c r="BR6" s="65">
        <f t="shared" si="7"/>
        <v>78.7</v>
      </c>
      <c r="BS6" s="65">
        <f t="shared" si="7"/>
        <v>84.1</v>
      </c>
      <c r="BT6" s="65">
        <f t="shared" si="7"/>
        <v>69</v>
      </c>
      <c r="BU6" s="65">
        <f t="shared" si="7"/>
        <v>68.5</v>
      </c>
      <c r="BV6" s="65">
        <f t="shared" si="7"/>
        <v>68.3</v>
      </c>
      <c r="BW6" s="65">
        <f t="shared" si="7"/>
        <v>67.900000000000006</v>
      </c>
      <c r="BX6" s="65">
        <f t="shared" si="7"/>
        <v>69.8</v>
      </c>
      <c r="BY6" s="65" t="str">
        <f>IF(BY8="-","【-】","【"&amp;SUBSTITUTE(TEXT(BY8,"#,##0.0"),"-","△")&amp;"】")</f>
        <v>【74.2】</v>
      </c>
      <c r="BZ6" s="66">
        <f>IF(BZ8="-",NA(),BZ8)</f>
        <v>37779</v>
      </c>
      <c r="CA6" s="66">
        <f t="shared" ref="CA6:CI6" si="8">IF(CA8="-",NA(),CA8)</f>
        <v>38339</v>
      </c>
      <c r="CB6" s="66">
        <f t="shared" si="8"/>
        <v>40371</v>
      </c>
      <c r="CC6" s="66">
        <f t="shared" si="8"/>
        <v>37051</v>
      </c>
      <c r="CD6" s="66">
        <f t="shared" si="8"/>
        <v>36685</v>
      </c>
      <c r="CE6" s="66">
        <f t="shared" si="8"/>
        <v>31111</v>
      </c>
      <c r="CF6" s="66">
        <f t="shared" si="8"/>
        <v>31585</v>
      </c>
      <c r="CG6" s="66">
        <f t="shared" si="8"/>
        <v>32431</v>
      </c>
      <c r="CH6" s="66">
        <f t="shared" si="8"/>
        <v>32532</v>
      </c>
      <c r="CI6" s="66">
        <f t="shared" si="8"/>
        <v>33492</v>
      </c>
      <c r="CJ6" s="65" t="str">
        <f>IF(CJ8="-","【-】","【"&amp;SUBSTITUTE(TEXT(CJ8,"#,##0"),"-","△")&amp;"】")</f>
        <v>【49,667】</v>
      </c>
      <c r="CK6" s="66">
        <f>IF(CK8="-",NA(),CK8)</f>
        <v>10900</v>
      </c>
      <c r="CL6" s="66">
        <f t="shared" ref="CL6:CT6" si="9">IF(CL8="-",NA(),CL8)</f>
        <v>11702</v>
      </c>
      <c r="CM6" s="66">
        <f t="shared" si="9"/>
        <v>11941</v>
      </c>
      <c r="CN6" s="66">
        <f t="shared" si="9"/>
        <v>13058</v>
      </c>
      <c r="CO6" s="66">
        <f t="shared" si="9"/>
        <v>12978</v>
      </c>
      <c r="CP6" s="66">
        <f t="shared" si="9"/>
        <v>9205</v>
      </c>
      <c r="CQ6" s="66">
        <f t="shared" si="9"/>
        <v>9437</v>
      </c>
      <c r="CR6" s="66">
        <f t="shared" si="9"/>
        <v>9726</v>
      </c>
      <c r="CS6" s="66">
        <f t="shared" si="9"/>
        <v>10037</v>
      </c>
      <c r="CT6" s="66">
        <f t="shared" si="9"/>
        <v>9976</v>
      </c>
      <c r="CU6" s="65" t="str">
        <f>IF(CU8="-","【-】","【"&amp;SUBSTITUTE(TEXT(CU8,"#,##0"),"-","△")&amp;"】")</f>
        <v>【13,758】</v>
      </c>
      <c r="CV6" s="65">
        <f>IF(CV8="-",NA(),CV8)</f>
        <v>48.5</v>
      </c>
      <c r="CW6" s="65">
        <f t="shared" ref="CW6:DE6" si="10">IF(CW8="-",NA(),CW8)</f>
        <v>49.6</v>
      </c>
      <c r="CX6" s="65">
        <f t="shared" si="10"/>
        <v>49.2</v>
      </c>
      <c r="CY6" s="65">
        <f t="shared" si="10"/>
        <v>50</v>
      </c>
      <c r="CZ6" s="65">
        <f t="shared" si="10"/>
        <v>49.9</v>
      </c>
      <c r="DA6" s="65">
        <f t="shared" si="10"/>
        <v>60.6</v>
      </c>
      <c r="DB6" s="65">
        <f t="shared" si="10"/>
        <v>61.2</v>
      </c>
      <c r="DC6" s="65">
        <f t="shared" si="10"/>
        <v>62.1</v>
      </c>
      <c r="DD6" s="65">
        <f t="shared" si="10"/>
        <v>62.5</v>
      </c>
      <c r="DE6" s="65">
        <f t="shared" si="10"/>
        <v>63.4</v>
      </c>
      <c r="DF6" s="65" t="str">
        <f>IF(DF8="-","【-】","【"&amp;SUBSTITUTE(TEXT(DF8,"#,##0.0"),"-","△")&amp;"】")</f>
        <v>【55.2】</v>
      </c>
      <c r="DG6" s="65">
        <f>IF(DG8="-",NA(),DG8)</f>
        <v>22.8</v>
      </c>
      <c r="DH6" s="65">
        <f t="shared" ref="DH6:DP6" si="11">IF(DH8="-",NA(),DH8)</f>
        <v>25</v>
      </c>
      <c r="DI6" s="65">
        <f t="shared" si="11"/>
        <v>26.2</v>
      </c>
      <c r="DJ6" s="65">
        <f t="shared" si="11"/>
        <v>25.2</v>
      </c>
      <c r="DK6" s="65">
        <f t="shared" si="11"/>
        <v>24.6</v>
      </c>
      <c r="DL6" s="65">
        <f t="shared" si="11"/>
        <v>19.2</v>
      </c>
      <c r="DM6" s="65">
        <f t="shared" si="11"/>
        <v>19.3</v>
      </c>
      <c r="DN6" s="65">
        <f t="shared" si="11"/>
        <v>18.899999999999999</v>
      </c>
      <c r="DO6" s="65">
        <f t="shared" si="11"/>
        <v>19</v>
      </c>
      <c r="DP6" s="65">
        <f t="shared" si="11"/>
        <v>18.7</v>
      </c>
      <c r="DQ6" s="65" t="str">
        <f>IF(DQ8="-","【-】","【"&amp;SUBSTITUTE(TEXT(DQ8,"#,##0.0"),"-","△")&amp;"】")</f>
        <v>【24.1】</v>
      </c>
      <c r="DR6" s="65">
        <f>IF(DR8="-",NA(),DR8)</f>
        <v>61.5</v>
      </c>
      <c r="DS6" s="65">
        <f t="shared" ref="DS6:EA6" si="12">IF(DS8="-",NA(),DS8)</f>
        <v>62.8</v>
      </c>
      <c r="DT6" s="65">
        <f t="shared" si="12"/>
        <v>66</v>
      </c>
      <c r="DU6" s="65">
        <f t="shared" si="12"/>
        <v>63.2</v>
      </c>
      <c r="DV6" s="65">
        <f t="shared" si="12"/>
        <v>65.2</v>
      </c>
      <c r="DW6" s="65">
        <f t="shared" si="12"/>
        <v>48.3</v>
      </c>
      <c r="DX6" s="65">
        <f t="shared" si="12"/>
        <v>48</v>
      </c>
      <c r="DY6" s="65">
        <f t="shared" si="12"/>
        <v>52.2</v>
      </c>
      <c r="DZ6" s="65">
        <f t="shared" si="12"/>
        <v>52.4</v>
      </c>
      <c r="EA6" s="65">
        <f t="shared" si="12"/>
        <v>52.5</v>
      </c>
      <c r="EB6" s="65" t="str">
        <f>IF(EB8="-","【-】","【"&amp;SUBSTITUTE(TEXT(EB8,"#,##0.0"),"-","△")&amp;"】")</f>
        <v>【50.7】</v>
      </c>
      <c r="EC6" s="65">
        <f>IF(EC8="-",NA(),EC8)</f>
        <v>82.5</v>
      </c>
      <c r="ED6" s="65">
        <f t="shared" ref="ED6:EL6" si="13">IF(ED8="-",NA(),ED8)</f>
        <v>79</v>
      </c>
      <c r="EE6" s="65">
        <f t="shared" si="13"/>
        <v>81.099999999999994</v>
      </c>
      <c r="EF6" s="65">
        <f t="shared" si="13"/>
        <v>67.099999999999994</v>
      </c>
      <c r="EG6" s="65">
        <f t="shared" si="13"/>
        <v>70.099999999999994</v>
      </c>
      <c r="EH6" s="65">
        <f t="shared" si="13"/>
        <v>64.2</v>
      </c>
      <c r="EI6" s="65">
        <f t="shared" si="13"/>
        <v>63.3</v>
      </c>
      <c r="EJ6" s="65">
        <f t="shared" si="13"/>
        <v>69.599999999999994</v>
      </c>
      <c r="EK6" s="65">
        <f t="shared" si="13"/>
        <v>69.2</v>
      </c>
      <c r="EL6" s="65">
        <f t="shared" si="13"/>
        <v>69.7</v>
      </c>
      <c r="EM6" s="65" t="str">
        <f>IF(EM8="-","【-】","【"&amp;SUBSTITUTE(TEXT(EM8,"#,##0.0"),"-","△")&amp;"】")</f>
        <v>【65.7】</v>
      </c>
      <c r="EN6" s="66">
        <f>IF(EN8="-",NA(),EN8)</f>
        <v>45148733</v>
      </c>
      <c r="EO6" s="66">
        <f t="shared" ref="EO6:EW6" si="14">IF(EO8="-",NA(),EO8)</f>
        <v>45151487</v>
      </c>
      <c r="EP6" s="66">
        <f t="shared" si="14"/>
        <v>45169840</v>
      </c>
      <c r="EQ6" s="66">
        <f t="shared" si="14"/>
        <v>46085293</v>
      </c>
      <c r="ER6" s="66">
        <f t="shared" si="14"/>
        <v>45423540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352152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指定管理者(代行制)</v>
      </c>
      <c r="Q7" s="64">
        <f t="shared" si="15"/>
        <v>7</v>
      </c>
      <c r="R7" s="63" t="str">
        <f t="shared" si="15"/>
        <v>-</v>
      </c>
      <c r="S7" s="63" t="str">
        <f t="shared" si="15"/>
        <v>ド 透 訓 ガ</v>
      </c>
      <c r="T7" s="63" t="str">
        <f t="shared" si="15"/>
        <v>救 輪</v>
      </c>
      <c r="U7" s="64">
        <f>U8</f>
        <v>146475</v>
      </c>
      <c r="V7" s="64">
        <f>V8</f>
        <v>10935</v>
      </c>
      <c r="W7" s="63" t="str">
        <f>W8</f>
        <v>非該当</v>
      </c>
      <c r="X7" s="63" t="str">
        <f t="shared" si="15"/>
        <v>１０：１</v>
      </c>
      <c r="Y7" s="64">
        <f t="shared" si="15"/>
        <v>150</v>
      </c>
      <c r="Z7" s="64" t="str">
        <f t="shared" si="15"/>
        <v>-</v>
      </c>
      <c r="AA7" s="64" t="str">
        <f t="shared" si="15"/>
        <v>-</v>
      </c>
      <c r="AB7" s="64" t="str">
        <f t="shared" si="15"/>
        <v>-</v>
      </c>
      <c r="AC7" s="64" t="str">
        <f t="shared" si="15"/>
        <v>-</v>
      </c>
      <c r="AD7" s="64">
        <f t="shared" si="15"/>
        <v>150</v>
      </c>
      <c r="AE7" s="64">
        <f t="shared" si="15"/>
        <v>150</v>
      </c>
      <c r="AF7" s="64" t="str">
        <f t="shared" si="15"/>
        <v>-</v>
      </c>
      <c r="AG7" s="64">
        <f t="shared" si="15"/>
        <v>150</v>
      </c>
      <c r="AH7" s="65">
        <f>AH8</f>
        <v>99.5</v>
      </c>
      <c r="AI7" s="65">
        <f t="shared" ref="AI7:AQ7" si="16">AI8</f>
        <v>96.8</v>
      </c>
      <c r="AJ7" s="65">
        <f t="shared" si="16"/>
        <v>95.5</v>
      </c>
      <c r="AK7" s="65">
        <f t="shared" si="16"/>
        <v>94.4</v>
      </c>
      <c r="AL7" s="65">
        <f t="shared" si="16"/>
        <v>96.1</v>
      </c>
      <c r="AM7" s="65">
        <f t="shared" si="16"/>
        <v>97.1</v>
      </c>
      <c r="AN7" s="65">
        <f t="shared" si="16"/>
        <v>96.3</v>
      </c>
      <c r="AO7" s="65">
        <f t="shared" si="16"/>
        <v>96.9</v>
      </c>
      <c r="AP7" s="65">
        <f t="shared" si="16"/>
        <v>98.3</v>
      </c>
      <c r="AQ7" s="65">
        <f t="shared" si="16"/>
        <v>96.7</v>
      </c>
      <c r="AR7" s="65"/>
      <c r="AS7" s="65">
        <f>AS8</f>
        <v>96.3</v>
      </c>
      <c r="AT7" s="65">
        <f t="shared" ref="AT7:BB7" si="17">AT8</f>
        <v>93.5</v>
      </c>
      <c r="AU7" s="65">
        <f t="shared" si="17"/>
        <v>92.1</v>
      </c>
      <c r="AV7" s="65">
        <f t="shared" si="17"/>
        <v>91</v>
      </c>
      <c r="AW7" s="65">
        <f t="shared" si="17"/>
        <v>92.7</v>
      </c>
      <c r="AX7" s="65">
        <f t="shared" si="17"/>
        <v>87.7</v>
      </c>
      <c r="AY7" s="65">
        <f t="shared" si="17"/>
        <v>86.6</v>
      </c>
      <c r="AZ7" s="65">
        <f t="shared" si="17"/>
        <v>85.4</v>
      </c>
      <c r="BA7" s="65">
        <f t="shared" si="17"/>
        <v>85.3</v>
      </c>
      <c r="BB7" s="65">
        <f t="shared" si="17"/>
        <v>84.2</v>
      </c>
      <c r="BC7" s="65"/>
      <c r="BD7" s="65">
        <f>BD8</f>
        <v>40</v>
      </c>
      <c r="BE7" s="65">
        <f t="shared" ref="BE7:BM7" si="18">BE8</f>
        <v>42.1</v>
      </c>
      <c r="BF7" s="65">
        <f t="shared" si="18"/>
        <v>48.3</v>
      </c>
      <c r="BG7" s="65">
        <f t="shared" si="18"/>
        <v>57.7</v>
      </c>
      <c r="BH7" s="65">
        <f t="shared" si="18"/>
        <v>59.9</v>
      </c>
      <c r="BI7" s="65">
        <f t="shared" si="18"/>
        <v>117.7</v>
      </c>
      <c r="BJ7" s="65">
        <f t="shared" si="18"/>
        <v>121</v>
      </c>
      <c r="BK7" s="65">
        <f t="shared" si="18"/>
        <v>112.9</v>
      </c>
      <c r="BL7" s="65">
        <f t="shared" si="18"/>
        <v>118.9</v>
      </c>
      <c r="BM7" s="65">
        <f t="shared" si="18"/>
        <v>119.5</v>
      </c>
      <c r="BN7" s="65"/>
      <c r="BO7" s="65">
        <f>BO8</f>
        <v>80.099999999999994</v>
      </c>
      <c r="BP7" s="65">
        <f t="shared" ref="BP7:BX7" si="19">BP8</f>
        <v>82.5</v>
      </c>
      <c r="BQ7" s="65">
        <f t="shared" si="19"/>
        <v>75.900000000000006</v>
      </c>
      <c r="BR7" s="65">
        <f t="shared" si="19"/>
        <v>78.7</v>
      </c>
      <c r="BS7" s="65">
        <f t="shared" si="19"/>
        <v>84.1</v>
      </c>
      <c r="BT7" s="65">
        <f t="shared" si="19"/>
        <v>69</v>
      </c>
      <c r="BU7" s="65">
        <f t="shared" si="19"/>
        <v>68.5</v>
      </c>
      <c r="BV7" s="65">
        <f t="shared" si="19"/>
        <v>68.3</v>
      </c>
      <c r="BW7" s="65">
        <f t="shared" si="19"/>
        <v>67.900000000000006</v>
      </c>
      <c r="BX7" s="65">
        <f t="shared" si="19"/>
        <v>69.8</v>
      </c>
      <c r="BY7" s="65"/>
      <c r="BZ7" s="66">
        <f>BZ8</f>
        <v>37779</v>
      </c>
      <c r="CA7" s="66">
        <f t="shared" ref="CA7:CI7" si="20">CA8</f>
        <v>38339</v>
      </c>
      <c r="CB7" s="66">
        <f t="shared" si="20"/>
        <v>40371</v>
      </c>
      <c r="CC7" s="66">
        <f t="shared" si="20"/>
        <v>37051</v>
      </c>
      <c r="CD7" s="66">
        <f t="shared" si="20"/>
        <v>36685</v>
      </c>
      <c r="CE7" s="66">
        <f t="shared" si="20"/>
        <v>31111</v>
      </c>
      <c r="CF7" s="66">
        <f t="shared" si="20"/>
        <v>31585</v>
      </c>
      <c r="CG7" s="66">
        <f t="shared" si="20"/>
        <v>32431</v>
      </c>
      <c r="CH7" s="66">
        <f t="shared" si="20"/>
        <v>32532</v>
      </c>
      <c r="CI7" s="66">
        <f t="shared" si="20"/>
        <v>33492</v>
      </c>
      <c r="CJ7" s="65"/>
      <c r="CK7" s="66">
        <f>CK8</f>
        <v>10900</v>
      </c>
      <c r="CL7" s="66">
        <f t="shared" ref="CL7:CT7" si="21">CL8</f>
        <v>11702</v>
      </c>
      <c r="CM7" s="66">
        <f t="shared" si="21"/>
        <v>11941</v>
      </c>
      <c r="CN7" s="66">
        <f t="shared" si="21"/>
        <v>13058</v>
      </c>
      <c r="CO7" s="66">
        <f t="shared" si="21"/>
        <v>12978</v>
      </c>
      <c r="CP7" s="66">
        <f t="shared" si="21"/>
        <v>9205</v>
      </c>
      <c r="CQ7" s="66">
        <f t="shared" si="21"/>
        <v>9437</v>
      </c>
      <c r="CR7" s="66">
        <f t="shared" si="21"/>
        <v>9726</v>
      </c>
      <c r="CS7" s="66">
        <f t="shared" si="21"/>
        <v>10037</v>
      </c>
      <c r="CT7" s="66">
        <f t="shared" si="21"/>
        <v>9976</v>
      </c>
      <c r="CU7" s="65"/>
      <c r="CV7" s="65">
        <f>CV8</f>
        <v>48.5</v>
      </c>
      <c r="CW7" s="65">
        <f t="shared" ref="CW7:DE7" si="22">CW8</f>
        <v>49.6</v>
      </c>
      <c r="CX7" s="65">
        <f t="shared" si="22"/>
        <v>49.2</v>
      </c>
      <c r="CY7" s="65">
        <f t="shared" si="22"/>
        <v>50</v>
      </c>
      <c r="CZ7" s="65">
        <f t="shared" si="22"/>
        <v>49.9</v>
      </c>
      <c r="DA7" s="65">
        <f t="shared" si="22"/>
        <v>60.6</v>
      </c>
      <c r="DB7" s="65">
        <f t="shared" si="22"/>
        <v>61.2</v>
      </c>
      <c r="DC7" s="65">
        <f t="shared" si="22"/>
        <v>62.1</v>
      </c>
      <c r="DD7" s="65">
        <f t="shared" si="22"/>
        <v>62.5</v>
      </c>
      <c r="DE7" s="65">
        <f t="shared" si="22"/>
        <v>63.4</v>
      </c>
      <c r="DF7" s="65"/>
      <c r="DG7" s="65">
        <f>DG8</f>
        <v>22.8</v>
      </c>
      <c r="DH7" s="65">
        <f t="shared" ref="DH7:DP7" si="23">DH8</f>
        <v>25</v>
      </c>
      <c r="DI7" s="65">
        <f t="shared" si="23"/>
        <v>26.2</v>
      </c>
      <c r="DJ7" s="65">
        <f t="shared" si="23"/>
        <v>25.2</v>
      </c>
      <c r="DK7" s="65">
        <f t="shared" si="23"/>
        <v>24.6</v>
      </c>
      <c r="DL7" s="65">
        <f t="shared" si="23"/>
        <v>19.2</v>
      </c>
      <c r="DM7" s="65">
        <f t="shared" si="23"/>
        <v>19.3</v>
      </c>
      <c r="DN7" s="65">
        <f t="shared" si="23"/>
        <v>18.899999999999999</v>
      </c>
      <c r="DO7" s="65">
        <f t="shared" si="23"/>
        <v>19</v>
      </c>
      <c r="DP7" s="65">
        <f t="shared" si="23"/>
        <v>18.7</v>
      </c>
      <c r="DQ7" s="65"/>
      <c r="DR7" s="65">
        <f>DR8</f>
        <v>61.5</v>
      </c>
      <c r="DS7" s="65">
        <f t="shared" ref="DS7:EA7" si="24">DS8</f>
        <v>62.8</v>
      </c>
      <c r="DT7" s="65">
        <f t="shared" si="24"/>
        <v>66</v>
      </c>
      <c r="DU7" s="65">
        <f t="shared" si="24"/>
        <v>63.2</v>
      </c>
      <c r="DV7" s="65">
        <f t="shared" si="24"/>
        <v>65.2</v>
      </c>
      <c r="DW7" s="65">
        <f t="shared" si="24"/>
        <v>48.3</v>
      </c>
      <c r="DX7" s="65">
        <f t="shared" si="24"/>
        <v>48</v>
      </c>
      <c r="DY7" s="65">
        <f t="shared" si="24"/>
        <v>52.2</v>
      </c>
      <c r="DZ7" s="65">
        <f t="shared" si="24"/>
        <v>52.4</v>
      </c>
      <c r="EA7" s="65">
        <f t="shared" si="24"/>
        <v>52.5</v>
      </c>
      <c r="EB7" s="65"/>
      <c r="EC7" s="65">
        <f>EC8</f>
        <v>82.5</v>
      </c>
      <c r="ED7" s="65">
        <f t="shared" ref="ED7:EL7" si="25">ED8</f>
        <v>79</v>
      </c>
      <c r="EE7" s="65">
        <f t="shared" si="25"/>
        <v>81.099999999999994</v>
      </c>
      <c r="EF7" s="65">
        <f t="shared" si="25"/>
        <v>67.099999999999994</v>
      </c>
      <c r="EG7" s="65">
        <f t="shared" si="25"/>
        <v>70.099999999999994</v>
      </c>
      <c r="EH7" s="65">
        <f t="shared" si="25"/>
        <v>64.2</v>
      </c>
      <c r="EI7" s="65">
        <f t="shared" si="25"/>
        <v>63.3</v>
      </c>
      <c r="EJ7" s="65">
        <f t="shared" si="25"/>
        <v>69.599999999999994</v>
      </c>
      <c r="EK7" s="65">
        <f t="shared" si="25"/>
        <v>69.2</v>
      </c>
      <c r="EL7" s="65">
        <f t="shared" si="25"/>
        <v>69.7</v>
      </c>
      <c r="EM7" s="65"/>
      <c r="EN7" s="66">
        <f>EN8</f>
        <v>45148733</v>
      </c>
      <c r="EO7" s="66">
        <f t="shared" ref="EO7:EW7" si="26">EO8</f>
        <v>45151487</v>
      </c>
      <c r="EP7" s="66">
        <f t="shared" si="26"/>
        <v>45169840</v>
      </c>
      <c r="EQ7" s="66">
        <f t="shared" si="26"/>
        <v>46085293</v>
      </c>
      <c r="ER7" s="66">
        <f t="shared" si="26"/>
        <v>45423540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352152</v>
      </c>
      <c r="D8" s="68">
        <v>46</v>
      </c>
      <c r="E8" s="68">
        <v>6</v>
      </c>
      <c r="F8" s="68">
        <v>0</v>
      </c>
      <c r="G8" s="68">
        <v>1</v>
      </c>
      <c r="H8" s="68" t="s">
        <v>123</v>
      </c>
      <c r="I8" s="68" t="s">
        <v>124</v>
      </c>
      <c r="J8" s="68" t="s">
        <v>125</v>
      </c>
      <c r="K8" s="68" t="s">
        <v>126</v>
      </c>
      <c r="L8" s="68" t="s">
        <v>127</v>
      </c>
      <c r="M8" s="68" t="s">
        <v>128</v>
      </c>
      <c r="N8" s="68" t="s">
        <v>129</v>
      </c>
      <c r="O8" s="68"/>
      <c r="P8" s="68" t="s">
        <v>130</v>
      </c>
      <c r="Q8" s="69">
        <v>7</v>
      </c>
      <c r="R8" s="68" t="s">
        <v>131</v>
      </c>
      <c r="S8" s="68" t="s">
        <v>132</v>
      </c>
      <c r="T8" s="68" t="s">
        <v>133</v>
      </c>
      <c r="U8" s="69">
        <v>146475</v>
      </c>
      <c r="V8" s="69">
        <v>10935</v>
      </c>
      <c r="W8" s="68" t="s">
        <v>134</v>
      </c>
      <c r="X8" s="70" t="s">
        <v>135</v>
      </c>
      <c r="Y8" s="69">
        <v>150</v>
      </c>
      <c r="Z8" s="69" t="s">
        <v>131</v>
      </c>
      <c r="AA8" s="69" t="s">
        <v>131</v>
      </c>
      <c r="AB8" s="69" t="s">
        <v>131</v>
      </c>
      <c r="AC8" s="69" t="s">
        <v>131</v>
      </c>
      <c r="AD8" s="69">
        <v>150</v>
      </c>
      <c r="AE8" s="69">
        <v>150</v>
      </c>
      <c r="AF8" s="69" t="s">
        <v>131</v>
      </c>
      <c r="AG8" s="69">
        <v>150</v>
      </c>
      <c r="AH8" s="71">
        <v>99.5</v>
      </c>
      <c r="AI8" s="71">
        <v>96.8</v>
      </c>
      <c r="AJ8" s="71">
        <v>95.5</v>
      </c>
      <c r="AK8" s="71">
        <v>94.4</v>
      </c>
      <c r="AL8" s="71">
        <v>96.1</v>
      </c>
      <c r="AM8" s="71">
        <v>97.1</v>
      </c>
      <c r="AN8" s="71">
        <v>96.3</v>
      </c>
      <c r="AO8" s="71">
        <v>96.9</v>
      </c>
      <c r="AP8" s="71">
        <v>98.3</v>
      </c>
      <c r="AQ8" s="71">
        <v>96.7</v>
      </c>
      <c r="AR8" s="71">
        <v>98.4</v>
      </c>
      <c r="AS8" s="71">
        <v>96.3</v>
      </c>
      <c r="AT8" s="71">
        <v>93.5</v>
      </c>
      <c r="AU8" s="71">
        <v>92.1</v>
      </c>
      <c r="AV8" s="71">
        <v>91</v>
      </c>
      <c r="AW8" s="71">
        <v>92.7</v>
      </c>
      <c r="AX8" s="71">
        <v>87.7</v>
      </c>
      <c r="AY8" s="71">
        <v>86.6</v>
      </c>
      <c r="AZ8" s="71">
        <v>85.4</v>
      </c>
      <c r="BA8" s="71">
        <v>85.3</v>
      </c>
      <c r="BB8" s="71">
        <v>84.2</v>
      </c>
      <c r="BC8" s="71">
        <v>89.5</v>
      </c>
      <c r="BD8" s="72">
        <v>40</v>
      </c>
      <c r="BE8" s="72">
        <v>42.1</v>
      </c>
      <c r="BF8" s="72">
        <v>48.3</v>
      </c>
      <c r="BG8" s="72">
        <v>57.7</v>
      </c>
      <c r="BH8" s="72">
        <v>59.9</v>
      </c>
      <c r="BI8" s="72">
        <v>117.7</v>
      </c>
      <c r="BJ8" s="72">
        <v>121</v>
      </c>
      <c r="BK8" s="72">
        <v>112.9</v>
      </c>
      <c r="BL8" s="72">
        <v>118.9</v>
      </c>
      <c r="BM8" s="72">
        <v>119.5</v>
      </c>
      <c r="BN8" s="72">
        <v>63.6</v>
      </c>
      <c r="BO8" s="71">
        <v>80.099999999999994</v>
      </c>
      <c r="BP8" s="71">
        <v>82.5</v>
      </c>
      <c r="BQ8" s="71">
        <v>75.900000000000006</v>
      </c>
      <c r="BR8" s="71">
        <v>78.7</v>
      </c>
      <c r="BS8" s="71">
        <v>84.1</v>
      </c>
      <c r="BT8" s="71">
        <v>69</v>
      </c>
      <c r="BU8" s="71">
        <v>68.5</v>
      </c>
      <c r="BV8" s="71">
        <v>68.3</v>
      </c>
      <c r="BW8" s="71">
        <v>67.900000000000006</v>
      </c>
      <c r="BX8" s="71">
        <v>69.8</v>
      </c>
      <c r="BY8" s="71">
        <v>74.2</v>
      </c>
      <c r="BZ8" s="72">
        <v>37779</v>
      </c>
      <c r="CA8" s="72">
        <v>38339</v>
      </c>
      <c r="CB8" s="72">
        <v>40371</v>
      </c>
      <c r="CC8" s="72">
        <v>37051</v>
      </c>
      <c r="CD8" s="72">
        <v>36685</v>
      </c>
      <c r="CE8" s="72">
        <v>31111</v>
      </c>
      <c r="CF8" s="72">
        <v>31585</v>
      </c>
      <c r="CG8" s="72">
        <v>32431</v>
      </c>
      <c r="CH8" s="72">
        <v>32532</v>
      </c>
      <c r="CI8" s="72">
        <v>33492</v>
      </c>
      <c r="CJ8" s="71">
        <v>49667</v>
      </c>
      <c r="CK8" s="72">
        <v>10900</v>
      </c>
      <c r="CL8" s="72">
        <v>11702</v>
      </c>
      <c r="CM8" s="72">
        <v>11941</v>
      </c>
      <c r="CN8" s="72">
        <v>13058</v>
      </c>
      <c r="CO8" s="72">
        <v>12978</v>
      </c>
      <c r="CP8" s="72">
        <v>9205</v>
      </c>
      <c r="CQ8" s="72">
        <v>9437</v>
      </c>
      <c r="CR8" s="72">
        <v>9726</v>
      </c>
      <c r="CS8" s="72">
        <v>10037</v>
      </c>
      <c r="CT8" s="72">
        <v>9976</v>
      </c>
      <c r="CU8" s="71">
        <v>13758</v>
      </c>
      <c r="CV8" s="72">
        <v>48.5</v>
      </c>
      <c r="CW8" s="72">
        <v>49.6</v>
      </c>
      <c r="CX8" s="72">
        <v>49.2</v>
      </c>
      <c r="CY8" s="72">
        <v>50</v>
      </c>
      <c r="CZ8" s="72">
        <v>49.9</v>
      </c>
      <c r="DA8" s="72">
        <v>60.6</v>
      </c>
      <c r="DB8" s="72">
        <v>61.2</v>
      </c>
      <c r="DC8" s="72">
        <v>62.1</v>
      </c>
      <c r="DD8" s="72">
        <v>62.5</v>
      </c>
      <c r="DE8" s="72">
        <v>63.4</v>
      </c>
      <c r="DF8" s="72">
        <v>55.2</v>
      </c>
      <c r="DG8" s="72">
        <v>22.8</v>
      </c>
      <c r="DH8" s="72">
        <v>25</v>
      </c>
      <c r="DI8" s="72">
        <v>26.2</v>
      </c>
      <c r="DJ8" s="72">
        <v>25.2</v>
      </c>
      <c r="DK8" s="72">
        <v>24.6</v>
      </c>
      <c r="DL8" s="72">
        <v>19.2</v>
      </c>
      <c r="DM8" s="72">
        <v>19.3</v>
      </c>
      <c r="DN8" s="72">
        <v>18.899999999999999</v>
      </c>
      <c r="DO8" s="72">
        <v>19</v>
      </c>
      <c r="DP8" s="72">
        <v>18.7</v>
      </c>
      <c r="DQ8" s="72">
        <v>24.1</v>
      </c>
      <c r="DR8" s="71">
        <v>61.5</v>
      </c>
      <c r="DS8" s="71">
        <v>62.8</v>
      </c>
      <c r="DT8" s="71">
        <v>66</v>
      </c>
      <c r="DU8" s="71">
        <v>63.2</v>
      </c>
      <c r="DV8" s="71">
        <v>65.2</v>
      </c>
      <c r="DW8" s="71">
        <v>48.3</v>
      </c>
      <c r="DX8" s="71">
        <v>48</v>
      </c>
      <c r="DY8" s="71">
        <v>52.2</v>
      </c>
      <c r="DZ8" s="71">
        <v>52.4</v>
      </c>
      <c r="EA8" s="71">
        <v>52.5</v>
      </c>
      <c r="EB8" s="71">
        <v>50.7</v>
      </c>
      <c r="EC8" s="71">
        <v>82.5</v>
      </c>
      <c r="ED8" s="71">
        <v>79</v>
      </c>
      <c r="EE8" s="71">
        <v>81.099999999999994</v>
      </c>
      <c r="EF8" s="71">
        <v>67.099999999999994</v>
      </c>
      <c r="EG8" s="71">
        <v>70.099999999999994</v>
      </c>
      <c r="EH8" s="71">
        <v>64.2</v>
      </c>
      <c r="EI8" s="71">
        <v>63.3</v>
      </c>
      <c r="EJ8" s="71">
        <v>69.599999999999994</v>
      </c>
      <c r="EK8" s="71">
        <v>69.2</v>
      </c>
      <c r="EL8" s="71">
        <v>69.7</v>
      </c>
      <c r="EM8" s="71">
        <v>65.7</v>
      </c>
      <c r="EN8" s="72">
        <v>45148733</v>
      </c>
      <c r="EO8" s="72">
        <v>45151487</v>
      </c>
      <c r="EP8" s="72">
        <v>45169840</v>
      </c>
      <c r="EQ8" s="72">
        <v>46085293</v>
      </c>
      <c r="ER8" s="72">
        <v>45423540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2018-10-09T05:15:22Z</cp:lastPrinted>
  <dcterms:created xsi:type="dcterms:W3CDTF">2018-06-14T04:25:40Z</dcterms:created>
  <dcterms:modified xsi:type="dcterms:W3CDTF">2018-10-17T05:41:54Z</dcterms:modified>
  <cp:category/>
</cp:coreProperties>
</file>