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T10" i="4"/>
  <c r="AD10" i="4"/>
  <c r="P10" i="4"/>
  <c r="B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<sst xmlns="http://schemas.openxmlformats.org/spreadsheetml/2006/main" count="235" uniqueCount="123">
  <si>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</si>
  <si>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</si>
  <si>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</si>
  <si>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</si>
  <si>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</si>
  <si>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</si>
  <si>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</si>
  <si>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</si>
  <si>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</si>
  <si>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</si>
  <si>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</si>
  <si>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</si>
  <si>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</si>
  <si>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</si>
  <si>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</si>
  <si>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</si>
  <si>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</si>
  <si>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</si>
  <si>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</si>
  <si>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</si>
  <si>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</si>
  <si>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</si>
  <si>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</si>
  <si>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</si>
  <si>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</si>
  <si>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</si>
  <si>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</si>
  <si>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</si>
  <si>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</si>
  <si>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</si>
  <si>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</si>
  <si>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</si>
  <si>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</si>
  <si>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</si>
  <si>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</si>
  <si>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</si>
  <si>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</si>
  <si>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</si>
  <si>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</si>
  <si>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</si>
  <si>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</si>
  <si>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</si>
  <si>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</si>
  <si>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</si>
  <si>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</si>
  <si>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</si>
  <si>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</si>
  <si>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</si>
  <si>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</si>
  <si>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</si>
  <si>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</si>
  <si>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</si>
  <si>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</si>
  <si>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</si>
  <si>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</si>
  <si>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</si>
  <si>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</si>
  <si>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</si>
  <si>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</si>
  <si>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</si>
  <si>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</si>
  <si>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</si>
  <si>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</si>
  <si>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</si>
  <si>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</si>
  <si>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</si>
  <si>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</si>
  <si>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</si>
  <si>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</si>
  <si>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</si>
  <si>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</si>
  <si>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</si>
  <si>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</si>
  <si>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</si>
  <si>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</si>
  <si>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</si>
  <si>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</si>
  <si>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</si>
  <si>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</si>
  <si>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</si>
  <si>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</si>
  <si>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</si>
  <si>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</si>
  <si>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</si>
  <si>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</si>
  <si>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</si>
  <si>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</si>
  <si>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</si>
  <si>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</si>
  <si>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</si>
  <si>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</si>
  <si>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</si>
  <si>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</si>
  <si>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</si>
  <si>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</si>
  <si>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</si>
  <si>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</si>
  <si>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</si>
  <si>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</si>
  <si>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</si>
  <si>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</si>
  <si>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</si>
  <si>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</si>
  <si>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</si>
  <si>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</si>
  <si>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</si>
  <si>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</si>
  <si>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</si>
  <si>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宇部市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</si>
  <si>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</si>
  <si>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</si>
  <si>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</si>
  <si>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</si>
  <si>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</si>
  <si>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</si>
  <si>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</si>
  <si>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</si>
  <si>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</si>
  <si>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</si>
  <si>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</si>
  <si>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使用料収益が伸び悩むなか、平成28年度の汚水処理原価は維持管理費や利息の減少により前年度より微減し、類似団体よりも低い原価を維持できている。経費回収率及び経常収支比率は100％を超え、単年度収支は黒字で推移し、累積欠損金は発生していない状況である。また、流動比率については、平成26年度の公営企業会計制度の見直しにより大きく下がったものの、平成28年度は101.32％となっており、短期的な債務を賄える現金化できる資産を有している。
　企業債については、新規発行額を償還額の範囲内とすることで残高の抑制に努めてきており、企業債残高対事業規模比率は類似団体よりも低い水準で推移している。
　当市公共下水道事業は汚水と雨水の両方を処理する合流施設を多く有しており、その施設は雨天時を想定した処理能力となっているため、晴天時における施設利用率は他団体に比べて低い水準になる特徴がある。また、水洗化率については上昇傾向にあり、引き続き水洗化促進の取り組みを行っていく。</t>
    <phoneticPr fontId="4"/>
  </si>
  <si>
    <t>　当市の公共下水道事業は事業着手から60年を経過している。有形固定資産減価償却率について、類似団体よりも低い水準となっているが、これは、当市の公共下水道事業が平成22年度から公営企業会計に移行したため、移行するまでの減価償却累計額が反映されていないことによるものである。実際の管渠などの施設については、管渠老朽化率に示されるとおり、類似団体に比べ老朽化が進んでいる状況である。そのため、現在は新規整備よりも改築更新事業を優先して行っている状況である。管渠改善率は類似団体よりも高いが、管渠改善率が１％であれば全ての管渠を更新するのに100年かかることを意味しており、その水準は決して十分とは言い難く、引き続き、改築更新に取り組んでいく必要がある。</t>
    <phoneticPr fontId="4"/>
  </si>
  <si>
    <t>　当市の公共下水道事業は、現時点においては、単年度黒字を計上している。しかし、今後人口減少に伴い使用料収益が減少していくことが見込まれる中、施設の老朽化は進み、事業を継続していくためには改築更新への投資を最優先としなければならない状況である。将来の経営環境は厳しさを増すことが予想され、今後においても事業を継続していくために、経費削減をはじめとしたより一層の経営努力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</si>
</sst>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0.23</c:v>
                </c:pt>
                <c:pt idx="1">
                  <c:v>0.45</c:v>
                </c:pt>
                <c:pt idx="2">
                  <c:v>0.82</c:v>
                </c:pt>
                <c:pt idx="3">
                  <c:v>0.82</c:v>
                </c:pt>
                <c:pt idx="4">
                  <c:v>1.59</c:v>
                </c:pt>
              </c:numCache>
            </c:numRef>
          </c:val>
        </c:ser>
        <c:dLbls>
          <c:showLegendKey val="0"/>
          <c:showVal val="0"/>
          <c:showCatName val="0"/>
          <c:showSerName val="0"/>
          <c:showPercent val="0"/>
          <c:showBubbleSize val="0"/>
        </c:dLbls>
        <c:gapWidth val="150"/>
        <c:axId val="127116800"/>
        <c:axId val="1271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127116800"/>
        <c:axId val="127118720"/>
      </c:lineChart>
      <c:dateAx>
        <c:axId val="127116800"/>
        <c:scaling>
          <c:orientation val="minMax"/>
        </c:scaling>
        <c:delete val="1"/>
        <c:axPos val="b"/>
        <c:numFmt formatCode="ge" sourceLinked="1"/>
        <c:majorTickMark val="none"/>
        <c:minorTickMark val="none"/>
        <c:tickLblPos val="none"/>
        <c:crossAx val="127118720"/>
        <c:crosses val="autoZero"/>
        <c:auto val="1"/>
        <c:lblOffset val="100"/>
        <c:baseTimeUnit val="years"/>
      </c:dateAx>
      <c:valAx>
        <c:axId val="1271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45.51</c:v>
                </c:pt>
                <c:pt idx="1">
                  <c:v>47.83</c:v>
                </c:pt>
                <c:pt idx="2">
                  <c:v>47.23</c:v>
                </c:pt>
                <c:pt idx="3">
                  <c:v>47.76</c:v>
                </c:pt>
                <c:pt idx="4">
                  <c:v>45.88</c:v>
                </c:pt>
              </c:numCache>
            </c:numRef>
          </c:val>
        </c:ser>
        <c:dLbls>
          <c:showLegendKey val="0"/>
          <c:showVal val="0"/>
          <c:showCatName val="0"/>
          <c:showSerName val="0"/>
          <c:showPercent val="0"/>
          <c:showBubbleSize val="0"/>
        </c:dLbls>
        <c:gapWidth val="150"/>
        <c:axId val="128640896"/>
        <c:axId val="1287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128640896"/>
        <c:axId val="128716800"/>
      </c:lineChart>
      <c:dateAx>
        <c:axId val="128640896"/>
        <c:scaling>
          <c:orientation val="minMax"/>
        </c:scaling>
        <c:delete val="1"/>
        <c:axPos val="b"/>
        <c:numFmt formatCode="ge" sourceLinked="1"/>
        <c:majorTickMark val="none"/>
        <c:minorTickMark val="none"/>
        <c:tickLblPos val="none"/>
        <c:crossAx val="128716800"/>
        <c:crosses val="autoZero"/>
        <c:auto val="1"/>
        <c:lblOffset val="100"/>
        <c:baseTimeUnit val="years"/>
      </c:dateAx>
      <c:valAx>
        <c:axId val="1287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93.95</c:v>
                </c:pt>
                <c:pt idx="1">
                  <c:v>94.47</c:v>
                </c:pt>
                <c:pt idx="2">
                  <c:v>94.86</c:v>
                </c:pt>
                <c:pt idx="3">
                  <c:v>95.24</c:v>
                </c:pt>
                <c:pt idx="4">
                  <c:v>95.51</c:v>
                </c:pt>
              </c:numCache>
            </c:numRef>
          </c:val>
        </c:ser>
        <c:dLbls>
          <c:showLegendKey val="0"/>
          <c:showVal val="0"/>
          <c:showCatName val="0"/>
          <c:showSerName val="0"/>
          <c:showPercent val="0"/>
          <c:showBubbleSize val="0"/>
        </c:dLbls>
        <c:gapWidth val="150"/>
        <c:axId val="128747008"/>
        <c:axId val="1287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128747008"/>
        <c:axId val="128748928"/>
      </c:lineChart>
      <c:dateAx>
        <c:axId val="128747008"/>
        <c:scaling>
          <c:orientation val="minMax"/>
        </c:scaling>
        <c:delete val="1"/>
        <c:axPos val="b"/>
        <c:numFmt formatCode="ge" sourceLinked="1"/>
        <c:majorTickMark val="none"/>
        <c:minorTickMark val="none"/>
        <c:tickLblPos val="none"/>
        <c:crossAx val="128748928"/>
        <c:crosses val="autoZero"/>
        <c:auto val="1"/>
        <c:lblOffset val="100"/>
        <c:baseTimeUnit val="years"/>
      </c:dateAx>
      <c:valAx>
        <c:axId val="1287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116.78</c:v>
                </c:pt>
                <c:pt idx="1">
                  <c:v>117.34</c:v>
                </c:pt>
                <c:pt idx="2">
                  <c:v>109.24</c:v>
                </c:pt>
                <c:pt idx="3">
                  <c:v>109.39</c:v>
                </c:pt>
                <c:pt idx="4">
                  <c:v>111.6</c:v>
                </c:pt>
              </c:numCache>
            </c:numRef>
          </c:val>
        </c:ser>
        <c:dLbls>
          <c:showLegendKey val="0"/>
          <c:showVal val="0"/>
          <c:showCatName val="0"/>
          <c:showSerName val="0"/>
          <c:showPercent val="0"/>
          <c:showBubbleSize val="0"/>
        </c:dLbls>
        <c:gapWidth val="150"/>
        <c:axId val="128402560"/>
        <c:axId val="1284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128402560"/>
        <c:axId val="128404480"/>
      </c:lineChart>
      <c:dateAx>
        <c:axId val="128402560"/>
        <c:scaling>
          <c:orientation val="minMax"/>
        </c:scaling>
        <c:delete val="1"/>
        <c:axPos val="b"/>
        <c:numFmt formatCode="ge" sourceLinked="1"/>
        <c:majorTickMark val="none"/>
        <c:minorTickMark val="none"/>
        <c:tickLblPos val="none"/>
        <c:crossAx val="128404480"/>
        <c:crosses val="autoZero"/>
        <c:auto val="1"/>
        <c:lblOffset val="100"/>
        <c:baseTimeUnit val="years"/>
      </c:dateAx>
      <c:valAx>
        <c:axId val="1284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4.12</c:v>
                </c:pt>
                <c:pt idx="1">
                  <c:v>5.33</c:v>
                </c:pt>
                <c:pt idx="2">
                  <c:v>14.41</c:v>
                </c:pt>
                <c:pt idx="3">
                  <c:v>16.7</c:v>
                </c:pt>
                <c:pt idx="4">
                  <c:v>19.09</c:v>
                </c:pt>
              </c:numCache>
            </c:numRef>
          </c:val>
        </c:ser>
        <c:dLbls>
          <c:showLegendKey val="0"/>
          <c:showVal val="0"/>
          <c:showCatName val="0"/>
          <c:showSerName val="0"/>
          <c:showPercent val="0"/>
          <c:showBubbleSize val="0"/>
        </c:dLbls>
        <c:gapWidth val="150"/>
        <c:axId val="128443136"/>
        <c:axId val="1284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128443136"/>
        <c:axId val="128445056"/>
      </c:lineChart>
      <c:dateAx>
        <c:axId val="128443136"/>
        <c:scaling>
          <c:orientation val="minMax"/>
        </c:scaling>
        <c:delete val="1"/>
        <c:axPos val="b"/>
        <c:numFmt formatCode="ge" sourceLinked="1"/>
        <c:majorTickMark val="none"/>
        <c:minorTickMark val="none"/>
        <c:tickLblPos val="none"/>
        <c:crossAx val="128445056"/>
        <c:crosses val="autoZero"/>
        <c:auto val="1"/>
        <c:lblOffset val="100"/>
        <c:baseTimeUnit val="years"/>
      </c:dateAx>
      <c:valAx>
        <c:axId val="1284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6.08</c:v>
                </c:pt>
                <c:pt idx="1">
                  <c:v>6.42</c:v>
                </c:pt>
                <c:pt idx="2">
                  <c:v>6.63</c:v>
                </c:pt>
                <c:pt idx="3">
                  <c:v>7.24</c:v>
                </c:pt>
                <c:pt idx="4">
                  <c:v>5.9</c:v>
                </c:pt>
              </c:numCache>
            </c:numRef>
          </c:val>
        </c:ser>
        <c:dLbls>
          <c:showLegendKey val="0"/>
          <c:showVal val="0"/>
          <c:showCatName val="0"/>
          <c:showSerName val="0"/>
          <c:showPercent val="0"/>
          <c:showBubbleSize val="0"/>
        </c:dLbls>
        <c:gapWidth val="150"/>
        <c:axId val="128029056"/>
        <c:axId val="1280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128029056"/>
        <c:axId val="128030976"/>
      </c:lineChart>
      <c:dateAx>
        <c:axId val="128029056"/>
        <c:scaling>
          <c:orientation val="minMax"/>
        </c:scaling>
        <c:delete val="1"/>
        <c:axPos val="b"/>
        <c:numFmt formatCode="ge" sourceLinked="1"/>
        <c:majorTickMark val="none"/>
        <c:minorTickMark val="none"/>
        <c:tickLblPos val="none"/>
        <c:crossAx val="128030976"/>
        <c:crosses val="autoZero"/>
        <c:auto val="1"/>
        <c:lblOffset val="100"/>
        <c:baseTimeUnit val="years"/>
      </c:dateAx>
      <c:valAx>
        <c:axId val="1280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458752"/>
        <c:axId val="1284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128458752"/>
        <c:axId val="128460672"/>
      </c:lineChart>
      <c:dateAx>
        <c:axId val="128458752"/>
        <c:scaling>
          <c:orientation val="minMax"/>
        </c:scaling>
        <c:delete val="1"/>
        <c:axPos val="b"/>
        <c:numFmt formatCode="ge" sourceLinked="1"/>
        <c:majorTickMark val="none"/>
        <c:minorTickMark val="none"/>
        <c:tickLblPos val="none"/>
        <c:crossAx val="128460672"/>
        <c:crosses val="autoZero"/>
        <c:auto val="1"/>
        <c:lblOffset val="100"/>
        <c:baseTimeUnit val="years"/>
      </c:dateAx>
      <c:valAx>
        <c:axId val="128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252.3</c:v>
                </c:pt>
                <c:pt idx="1">
                  <c:v>499.59</c:v>
                </c:pt>
                <c:pt idx="2">
                  <c:v>101.17</c:v>
                </c:pt>
                <c:pt idx="3">
                  <c:v>85.19</c:v>
                </c:pt>
                <c:pt idx="4">
                  <c:v>101.32</c:v>
                </c:pt>
              </c:numCache>
            </c:numRef>
          </c:val>
        </c:ser>
        <c:dLbls>
          <c:showLegendKey val="0"/>
          <c:showVal val="0"/>
          <c:showCatName val="0"/>
          <c:showSerName val="0"/>
          <c:showPercent val="0"/>
          <c:showBubbleSize val="0"/>
        </c:dLbls>
        <c:gapWidth val="150"/>
        <c:axId val="128486784"/>
        <c:axId val="1284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128486784"/>
        <c:axId val="128497152"/>
      </c:lineChart>
      <c:dateAx>
        <c:axId val="128486784"/>
        <c:scaling>
          <c:orientation val="minMax"/>
        </c:scaling>
        <c:delete val="1"/>
        <c:axPos val="b"/>
        <c:numFmt formatCode="ge" sourceLinked="1"/>
        <c:majorTickMark val="none"/>
        <c:minorTickMark val="none"/>
        <c:tickLblPos val="none"/>
        <c:crossAx val="128497152"/>
        <c:crosses val="autoZero"/>
        <c:auto val="1"/>
        <c:lblOffset val="100"/>
        <c:baseTimeUnit val="years"/>
      </c:dateAx>
      <c:valAx>
        <c:axId val="1284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533.54999999999995</c:v>
                </c:pt>
                <c:pt idx="1">
                  <c:v>530.20000000000005</c:v>
                </c:pt>
                <c:pt idx="2">
                  <c:v>673.46</c:v>
                </c:pt>
                <c:pt idx="3">
                  <c:v>661.27</c:v>
                </c:pt>
                <c:pt idx="4">
                  <c:v>640.99</c:v>
                </c:pt>
              </c:numCache>
            </c:numRef>
          </c:val>
        </c:ser>
        <c:dLbls>
          <c:showLegendKey val="0"/>
          <c:showVal val="0"/>
          <c:showCatName val="0"/>
          <c:showSerName val="0"/>
          <c:showPercent val="0"/>
          <c:showBubbleSize val="0"/>
        </c:dLbls>
        <c:gapWidth val="150"/>
        <c:axId val="128510976"/>
        <c:axId val="1289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128510976"/>
        <c:axId val="128930944"/>
      </c:lineChart>
      <c:dateAx>
        <c:axId val="128510976"/>
        <c:scaling>
          <c:orientation val="minMax"/>
        </c:scaling>
        <c:delete val="1"/>
        <c:axPos val="b"/>
        <c:numFmt formatCode="ge" sourceLinked="1"/>
        <c:majorTickMark val="none"/>
        <c:minorTickMark val="none"/>
        <c:tickLblPos val="none"/>
        <c:crossAx val="128930944"/>
        <c:crosses val="autoZero"/>
        <c:auto val="1"/>
        <c:lblOffset val="100"/>
        <c:baseTimeUnit val="years"/>
      </c:dateAx>
      <c:valAx>
        <c:axId val="1289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138.80000000000001</c:v>
                </c:pt>
                <c:pt idx="1">
                  <c:v>140.69</c:v>
                </c:pt>
                <c:pt idx="2">
                  <c:v>119.47</c:v>
                </c:pt>
                <c:pt idx="3">
                  <c:v>119.06</c:v>
                </c:pt>
                <c:pt idx="4">
                  <c:v>123.03</c:v>
                </c:pt>
              </c:numCache>
            </c:numRef>
          </c:val>
        </c:ser>
        <c:dLbls>
          <c:showLegendKey val="0"/>
          <c:showVal val="0"/>
          <c:showCatName val="0"/>
          <c:showSerName val="0"/>
          <c:showPercent val="0"/>
          <c:showBubbleSize val="0"/>
        </c:dLbls>
        <c:gapWidth val="150"/>
        <c:axId val="128957056"/>
        <c:axId val="1289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128957056"/>
        <c:axId val="128963328"/>
      </c:lineChart>
      <c:dateAx>
        <c:axId val="128957056"/>
        <c:scaling>
          <c:orientation val="minMax"/>
        </c:scaling>
        <c:delete val="1"/>
        <c:axPos val="b"/>
        <c:numFmt formatCode="ge" sourceLinked="1"/>
        <c:majorTickMark val="none"/>
        <c:minorTickMark val="none"/>
        <c:tickLblPos val="none"/>
        <c:crossAx val="128963328"/>
        <c:crosses val="autoZero"/>
        <c:auto val="1"/>
        <c:lblOffset val="100"/>
        <c:baseTimeUnit val="years"/>
      </c:dateAx>
      <c:valAx>
        <c:axId val="1289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122.77</c:v>
                </c:pt>
                <c:pt idx="1">
                  <c:v>121.22</c:v>
                </c:pt>
                <c:pt idx="2">
                  <c:v>142.80000000000001</c:v>
                </c:pt>
                <c:pt idx="3">
                  <c:v>143.24</c:v>
                </c:pt>
                <c:pt idx="4">
                  <c:v>138.68</c:v>
                </c:pt>
              </c:numCache>
            </c:numRef>
          </c:val>
        </c:ser>
        <c:dLbls>
          <c:showLegendKey val="0"/>
          <c:showVal val="0"/>
          <c:showCatName val="0"/>
          <c:showSerName val="0"/>
          <c:showPercent val="0"/>
          <c:showBubbleSize val="0"/>
        </c:dLbls>
        <c:gapWidth val="150"/>
        <c:axId val="128600320"/>
        <c:axId val="1286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128600320"/>
        <c:axId val="128606592"/>
      </c:lineChart>
      <c:dateAx>
        <c:axId val="128600320"/>
        <c:scaling>
          <c:orientation val="minMax"/>
        </c:scaling>
        <c:delete val="1"/>
        <c:axPos val="b"/>
        <c:numFmt formatCode="ge" sourceLinked="1"/>
        <c:majorTickMark val="none"/>
        <c:minorTickMark val="none"/>
        <c:tickLblPos val="none"/>
        <c:crossAx val="128606592"/>
        <c:crosses val="autoZero"/>
        <c:auto val="1"/>
        <c:lblOffset val="100"/>
        <c:baseTimeUnit val="years"/>
      </c:dateAx>
      <c:valAx>
        <c:axId val="1286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Normal="100" workbookViewId="0">
      <selection activeCell="BJ67" sqref="BJ6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山口県　宇部市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Ad</v>
      </c>
      <c r="X8" s="73"/>
      <c r="Y8" s="73"/>
      <c r="Z8" s="73"/>
      <c r="AA8" s="73"/>
      <c r="AB8" s="73"/>
      <c r="AC8" s="73"/>
      <c r="AD8" s="74" t="s">
        <v>119</v>
      </c>
      <c r="AE8" s="74"/>
      <c r="AF8" s="74"/>
      <c r="AG8" s="74"/>
      <c r="AH8" s="74"/>
      <c r="AI8" s="74"/>
      <c r="AJ8" s="74"/>
      <c r="AK8" s="4"/>
      <c r="AL8" s="70">
        <f>データ!S6</f>
        <v>168241</v>
      </c>
      <c r="AM8" s="70"/>
      <c r="AN8" s="70"/>
      <c r="AO8" s="70"/>
      <c r="AP8" s="70"/>
      <c r="AQ8" s="70"/>
      <c r="AR8" s="70"/>
      <c r="AS8" s="70"/>
      <c r="AT8" s="69">
        <f>データ!T6</f>
        <v>286.64999999999998</v>
      </c>
      <c r="AU8" s="69"/>
      <c r="AV8" s="69"/>
      <c r="AW8" s="69"/>
      <c r="AX8" s="69"/>
      <c r="AY8" s="69"/>
      <c r="AZ8" s="69"/>
      <c r="BA8" s="69"/>
      <c r="BB8" s="69">
        <f>データ!U6</f>
        <v>586.91999999999996</v>
      </c>
      <c r="BC8" s="69"/>
      <c r="BD8" s="69"/>
      <c r="BE8" s="69"/>
      <c r="BF8" s="69"/>
      <c r="BG8" s="69"/>
      <c r="BH8" s="69"/>
      <c r="BI8" s="69"/>
      <c r="BJ8" s="4"/>
      <c r="BK8" s="4"/>
      <c r="BL8" s="71" t="s">
        <v>10</v>
      </c>
      <c r="BM8" s="72"/>
      <c r="BN8" s="8" t="s">
        <v>11</v>
      </c>
      <c r="BO8" s="9"/>
      <c r="BP8" s="9"/>
      <c r="BQ8" s="9"/>
      <c r="BR8" s="9"/>
      <c r="BS8" s="9"/>
      <c r="BT8" s="9"/>
      <c r="BU8" s="9"/>
      <c r="BV8" s="9"/>
      <c r="BW8" s="9"/>
      <c r="BX8" s="9"/>
      <c r="BY8" s="10"/>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x14ac:dyDescent="0.15">
      <c r="A10" s="2"/>
      <c r="B10" s="69" t="str">
        <f>データ!N6</f>
        <v>-</v>
      </c>
      <c r="C10" s="69"/>
      <c r="D10" s="69"/>
      <c r="E10" s="69"/>
      <c r="F10" s="69"/>
      <c r="G10" s="69"/>
      <c r="H10" s="69"/>
      <c r="I10" s="69">
        <f>データ!O6</f>
        <v>65.61</v>
      </c>
      <c r="J10" s="69"/>
      <c r="K10" s="69"/>
      <c r="L10" s="69"/>
      <c r="M10" s="69"/>
      <c r="N10" s="69"/>
      <c r="O10" s="69"/>
      <c r="P10" s="69">
        <f>データ!P6</f>
        <v>72.37</v>
      </c>
      <c r="Q10" s="69"/>
      <c r="R10" s="69"/>
      <c r="S10" s="69"/>
      <c r="T10" s="69"/>
      <c r="U10" s="69"/>
      <c r="V10" s="69"/>
      <c r="W10" s="69">
        <f>データ!Q6</f>
        <v>63.03</v>
      </c>
      <c r="X10" s="69"/>
      <c r="Y10" s="69"/>
      <c r="Z10" s="69"/>
      <c r="AA10" s="69"/>
      <c r="AB10" s="69"/>
      <c r="AC10" s="69"/>
      <c r="AD10" s="70">
        <f>データ!R6</f>
        <v>3078</v>
      </c>
      <c r="AE10" s="70"/>
      <c r="AF10" s="70"/>
      <c r="AG10" s="70"/>
      <c r="AH10" s="70"/>
      <c r="AI10" s="70"/>
      <c r="AJ10" s="70"/>
      <c r="AK10" s="2"/>
      <c r="AL10" s="70">
        <f>データ!V6</f>
        <v>121210</v>
      </c>
      <c r="AM10" s="70"/>
      <c r="AN10" s="70"/>
      <c r="AO10" s="70"/>
      <c r="AP10" s="70"/>
      <c r="AQ10" s="70"/>
      <c r="AR10" s="70"/>
      <c r="AS10" s="70"/>
      <c r="AT10" s="69">
        <f>データ!W6</f>
        <v>30.37</v>
      </c>
      <c r="AU10" s="69"/>
      <c r="AV10" s="69"/>
      <c r="AW10" s="69"/>
      <c r="AX10" s="69"/>
      <c r="AY10" s="69"/>
      <c r="AZ10" s="69"/>
      <c r="BA10" s="69"/>
      <c r="BB10" s="69">
        <f>データ!X6</f>
        <v>3991.11</v>
      </c>
      <c r="BC10" s="69"/>
      <c r="BD10" s="69"/>
      <c r="BE10" s="69"/>
      <c r="BF10" s="69"/>
      <c r="BG10" s="69"/>
      <c r="BH10" s="69"/>
      <c r="BI10" s="69"/>
      <c r="BJ10" s="2"/>
      <c r="BK10" s="2"/>
      <c r="BL10" s="59" t="s">
        <v>22</v>
      </c>
      <c r="BM10" s="6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352021</v>
      </c>
      <c r="D6" s="34">
        <f t="shared" si="3"/>
        <v>46</v>
      </c>
      <c r="E6" s="34">
        <f t="shared" si="3"/>
        <v>17</v>
      </c>
      <c r="F6" s="34">
        <f t="shared" si="3"/>
        <v>1</v>
      </c>
      <c r="G6" s="34">
        <f t="shared" si="3"/>
        <v>0</v>
      </c>
      <c r="H6" s="34" t="str">
        <f t="shared" si="3"/>
        <v>山口県　宇部市</v>
      </c>
      <c r="I6" s="34" t="str">
        <f t="shared" si="3"/>
        <v>法適用</v>
      </c>
      <c r="J6" s="34" t="str">
        <f t="shared" si="3"/>
        <v>下水道事業</v>
      </c>
      <c r="K6" s="34" t="str">
        <f t="shared" si="3"/>
        <v>公共下水道</v>
      </c>
      <c r="L6" s="34" t="str">
        <f t="shared" si="3"/>
        <v>Ad</v>
      </c>
      <c r="M6" s="34">
        <f t="shared" si="3"/>
        <v>0</v>
      </c>
      <c r="N6" s="35" t="str">
        <f t="shared" si="3"/>
        <v>-</v>
      </c>
      <c r="O6" s="35">
        <f t="shared" si="3"/>
        <v>65.61</v>
      </c>
      <c r="P6" s="35">
        <f t="shared" si="3"/>
        <v>72.37</v>
      </c>
      <c r="Q6" s="35">
        <f t="shared" si="3"/>
        <v>63.03</v>
      </c>
      <c r="R6" s="35">
        <f t="shared" si="3"/>
        <v>3078</v>
      </c>
      <c r="S6" s="35">
        <f t="shared" si="3"/>
        <v>168241</v>
      </c>
      <c r="T6" s="35">
        <f t="shared" si="3"/>
        <v>286.64999999999998</v>
      </c>
      <c r="U6" s="35">
        <f t="shared" si="3"/>
        <v>586.91999999999996</v>
      </c>
      <c r="V6" s="35">
        <f t="shared" si="3"/>
        <v>121210</v>
      </c>
      <c r="W6" s="35">
        <f t="shared" si="3"/>
        <v>30.37</v>
      </c>
      <c r="X6" s="35">
        <f t="shared" si="3"/>
        <v>3991.11</v>
      </c>
      <c r="Y6" s="36">
        <f>IF(Y7="",NA(),Y7)</f>
        <v>116.78</v>
      </c>
      <c r="Z6" s="36">
        <f t="shared" ref="Z6:AH6" si="4">IF(Z7="",NA(),Z7)</f>
        <v>117.34</v>
      </c>
      <c r="AA6" s="36">
        <f t="shared" si="4"/>
        <v>109.24</v>
      </c>
      <c r="AB6" s="36">
        <f t="shared" si="4"/>
        <v>109.39</v>
      </c>
      <c r="AC6" s="36">
        <f t="shared" si="4"/>
        <v>111.6</v>
      </c>
      <c r="AD6" s="36">
        <f t="shared" si="4"/>
        <v>104.17</v>
      </c>
      <c r="AE6" s="36">
        <f t="shared" si="4"/>
        <v>105.07</v>
      </c>
      <c r="AF6" s="36">
        <f t="shared" si="4"/>
        <v>108.53</v>
      </c>
      <c r="AG6" s="36">
        <f t="shared" si="4"/>
        <v>108.52</v>
      </c>
      <c r="AH6" s="36">
        <f t="shared" si="4"/>
        <v>109.12</v>
      </c>
      <c r="AI6" s="35" t="str">
        <f>IF(AI7="","",IF(AI7="-","【-】","【"&amp;SUBSTITUTE(TEXT(AI7,"#,##0.00"),"-","△")&amp;"】"))</f>
        <v>【108.57】</v>
      </c>
      <c r="AJ6" s="35">
        <f>IF(AJ7="",NA(),AJ7)</f>
        <v>0</v>
      </c>
      <c r="AK6" s="35">
        <f t="shared" ref="AK6:AS6" si="5">IF(AK7="",NA(),AK7)</f>
        <v>0</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252.3</v>
      </c>
      <c r="AV6" s="36">
        <f t="shared" ref="AV6:BD6" si="6">IF(AV7="",NA(),AV7)</f>
        <v>499.59</v>
      </c>
      <c r="AW6" s="36">
        <f t="shared" si="6"/>
        <v>101.17</v>
      </c>
      <c r="AX6" s="36">
        <f t="shared" si="6"/>
        <v>85.19</v>
      </c>
      <c r="AY6" s="36">
        <f t="shared" si="6"/>
        <v>101.32</v>
      </c>
      <c r="AZ6" s="36">
        <f t="shared" si="6"/>
        <v>152.78</v>
      </c>
      <c r="BA6" s="36">
        <f t="shared" si="6"/>
        <v>179.3</v>
      </c>
      <c r="BB6" s="36">
        <f t="shared" si="6"/>
        <v>45.99</v>
      </c>
      <c r="BC6" s="36">
        <f t="shared" si="6"/>
        <v>47.32</v>
      </c>
      <c r="BD6" s="36">
        <f t="shared" si="6"/>
        <v>49.96</v>
      </c>
      <c r="BE6" s="35" t="str">
        <f>IF(BE7="","",IF(BE7="-","【-】","【"&amp;SUBSTITUTE(TEXT(BE7,"#,##0.00"),"-","△")&amp;"】"))</f>
        <v>【59.95】</v>
      </c>
      <c r="BF6" s="36">
        <f>IF(BF7="",NA(),BF7)</f>
        <v>533.54999999999995</v>
      </c>
      <c r="BG6" s="36">
        <f t="shared" ref="BG6:BO6" si="7">IF(BG7="",NA(),BG7)</f>
        <v>530.20000000000005</v>
      </c>
      <c r="BH6" s="36">
        <f t="shared" si="7"/>
        <v>673.46</v>
      </c>
      <c r="BI6" s="36">
        <f t="shared" si="7"/>
        <v>661.27</v>
      </c>
      <c r="BJ6" s="36">
        <f t="shared" si="7"/>
        <v>640.99</v>
      </c>
      <c r="BK6" s="36">
        <f t="shared" si="7"/>
        <v>935.65</v>
      </c>
      <c r="BL6" s="36">
        <f t="shared" si="7"/>
        <v>924.44</v>
      </c>
      <c r="BM6" s="36">
        <f t="shared" si="7"/>
        <v>963.16</v>
      </c>
      <c r="BN6" s="36">
        <f t="shared" si="7"/>
        <v>1017.47</v>
      </c>
      <c r="BO6" s="36">
        <f t="shared" si="7"/>
        <v>970.35</v>
      </c>
      <c r="BP6" s="35" t="str">
        <f>IF(BP7="","",IF(BP7="-","【-】","【"&amp;SUBSTITUTE(TEXT(BP7,"#,##0.00"),"-","△")&amp;"】"))</f>
        <v>【728.30】</v>
      </c>
      <c r="BQ6" s="36">
        <f>IF(BQ7="",NA(),BQ7)</f>
        <v>138.80000000000001</v>
      </c>
      <c r="BR6" s="36">
        <f t="shared" ref="BR6:BZ6" si="8">IF(BR7="",NA(),BR7)</f>
        <v>140.69</v>
      </c>
      <c r="BS6" s="36">
        <f t="shared" si="8"/>
        <v>119.47</v>
      </c>
      <c r="BT6" s="36">
        <f t="shared" si="8"/>
        <v>119.06</v>
      </c>
      <c r="BU6" s="36">
        <f t="shared" si="8"/>
        <v>123.03</v>
      </c>
      <c r="BV6" s="36">
        <f t="shared" si="8"/>
        <v>90.14</v>
      </c>
      <c r="BW6" s="36">
        <f t="shared" si="8"/>
        <v>90.24</v>
      </c>
      <c r="BX6" s="36">
        <f t="shared" si="8"/>
        <v>94.82</v>
      </c>
      <c r="BY6" s="36">
        <f t="shared" si="8"/>
        <v>96.37</v>
      </c>
      <c r="BZ6" s="36">
        <f t="shared" si="8"/>
        <v>99.26</v>
      </c>
      <c r="CA6" s="35" t="str">
        <f>IF(CA7="","",IF(CA7="-","【-】","【"&amp;SUBSTITUTE(TEXT(CA7,"#,##0.00"),"-","△")&amp;"】"))</f>
        <v>【100.04】</v>
      </c>
      <c r="CB6" s="36">
        <f>IF(CB7="",NA(),CB7)</f>
        <v>122.77</v>
      </c>
      <c r="CC6" s="36">
        <f t="shared" ref="CC6:CK6" si="9">IF(CC7="",NA(),CC7)</f>
        <v>121.22</v>
      </c>
      <c r="CD6" s="36">
        <f t="shared" si="9"/>
        <v>142.80000000000001</v>
      </c>
      <c r="CE6" s="36">
        <f t="shared" si="9"/>
        <v>143.24</v>
      </c>
      <c r="CF6" s="36">
        <f t="shared" si="9"/>
        <v>138.68</v>
      </c>
      <c r="CG6" s="36">
        <f t="shared" si="9"/>
        <v>169.64</v>
      </c>
      <c r="CH6" s="36">
        <f t="shared" si="9"/>
        <v>170.22</v>
      </c>
      <c r="CI6" s="36">
        <f t="shared" si="9"/>
        <v>162.88</v>
      </c>
      <c r="CJ6" s="36">
        <f t="shared" si="9"/>
        <v>162.65</v>
      </c>
      <c r="CK6" s="36">
        <f t="shared" si="9"/>
        <v>159.53</v>
      </c>
      <c r="CL6" s="35" t="str">
        <f>IF(CL7="","",IF(CL7="-","【-】","【"&amp;SUBSTITUTE(TEXT(CL7,"#,##0.00"),"-","△")&amp;"】"))</f>
        <v>【137.82】</v>
      </c>
      <c r="CM6" s="36">
        <f>IF(CM7="",NA(),CM7)</f>
        <v>45.51</v>
      </c>
      <c r="CN6" s="36">
        <f t="shared" ref="CN6:CV6" si="10">IF(CN7="",NA(),CN7)</f>
        <v>47.83</v>
      </c>
      <c r="CO6" s="36">
        <f t="shared" si="10"/>
        <v>47.23</v>
      </c>
      <c r="CP6" s="36">
        <f t="shared" si="10"/>
        <v>47.76</v>
      </c>
      <c r="CQ6" s="36">
        <f t="shared" si="10"/>
        <v>45.88</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93.95</v>
      </c>
      <c r="CY6" s="36">
        <f t="shared" ref="CY6:DG6" si="11">IF(CY7="",NA(),CY7)</f>
        <v>94.47</v>
      </c>
      <c r="CZ6" s="36">
        <f t="shared" si="11"/>
        <v>94.86</v>
      </c>
      <c r="DA6" s="36">
        <f t="shared" si="11"/>
        <v>95.24</v>
      </c>
      <c r="DB6" s="36">
        <f t="shared" si="11"/>
        <v>95.51</v>
      </c>
      <c r="DC6" s="36">
        <f t="shared" si="11"/>
        <v>92.87</v>
      </c>
      <c r="DD6" s="36">
        <f t="shared" si="11"/>
        <v>93.01</v>
      </c>
      <c r="DE6" s="36">
        <f t="shared" si="11"/>
        <v>93.12</v>
      </c>
      <c r="DF6" s="36">
        <f t="shared" si="11"/>
        <v>93.38</v>
      </c>
      <c r="DG6" s="36">
        <f t="shared" si="11"/>
        <v>93.5</v>
      </c>
      <c r="DH6" s="35" t="str">
        <f>IF(DH7="","",IF(DH7="-","【-】","【"&amp;SUBSTITUTE(TEXT(DH7,"#,##0.00"),"-","△")&amp;"】"))</f>
        <v>【94.90】</v>
      </c>
      <c r="DI6" s="36">
        <f>IF(DI7="",NA(),DI7)</f>
        <v>4.12</v>
      </c>
      <c r="DJ6" s="36">
        <f t="shared" ref="DJ6:DR6" si="12">IF(DJ7="",NA(),DJ7)</f>
        <v>5.33</v>
      </c>
      <c r="DK6" s="36">
        <f t="shared" si="12"/>
        <v>14.41</v>
      </c>
      <c r="DL6" s="36">
        <f t="shared" si="12"/>
        <v>16.7</v>
      </c>
      <c r="DM6" s="36">
        <f t="shared" si="12"/>
        <v>19.09</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6.08</v>
      </c>
      <c r="DU6" s="36">
        <f t="shared" ref="DU6:EC6" si="13">IF(DU7="",NA(),DU7)</f>
        <v>6.42</v>
      </c>
      <c r="DV6" s="36">
        <f t="shared" si="13"/>
        <v>6.63</v>
      </c>
      <c r="DW6" s="36">
        <f t="shared" si="13"/>
        <v>7.24</v>
      </c>
      <c r="DX6" s="36">
        <f t="shared" si="13"/>
        <v>5.9</v>
      </c>
      <c r="DY6" s="36">
        <f t="shared" si="13"/>
        <v>2.68</v>
      </c>
      <c r="DZ6" s="36">
        <f t="shared" si="13"/>
        <v>2.82</v>
      </c>
      <c r="EA6" s="36">
        <f t="shared" si="13"/>
        <v>3.05</v>
      </c>
      <c r="EB6" s="36">
        <f t="shared" si="13"/>
        <v>3.4</v>
      </c>
      <c r="EC6" s="36">
        <f t="shared" si="13"/>
        <v>3.84</v>
      </c>
      <c r="ED6" s="35" t="str">
        <f>IF(ED7="","",IF(ED7="-","【-】","【"&amp;SUBSTITUTE(TEXT(ED7,"#,##0.00"),"-","△")&amp;"】"))</f>
        <v>【4.96】</v>
      </c>
      <c r="EE6" s="36">
        <f>IF(EE7="",NA(),EE7)</f>
        <v>0.23</v>
      </c>
      <c r="EF6" s="36">
        <f t="shared" ref="EF6:EN6" si="14">IF(EF7="",NA(),EF7)</f>
        <v>0.45</v>
      </c>
      <c r="EG6" s="36">
        <f t="shared" si="14"/>
        <v>0.82</v>
      </c>
      <c r="EH6" s="36">
        <f t="shared" si="14"/>
        <v>0.82</v>
      </c>
      <c r="EI6" s="36">
        <f t="shared" si="14"/>
        <v>1.59</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x14ac:dyDescent="0.15">
      <c r="A7" s="29"/>
      <c r="B7" s="38">
        <v>2016</v>
      </c>
      <c r="C7" s="38">
        <v>352021</v>
      </c>
      <c r="D7" s="38">
        <v>46</v>
      </c>
      <c r="E7" s="38">
        <v>17</v>
      </c>
      <c r="F7" s="38">
        <v>1</v>
      </c>
      <c r="G7" s="38">
        <v>0</v>
      </c>
      <c r="H7" s="38" t="s">
        <v>108</v>
      </c>
      <c r="I7" s="38" t="s">
        <v>109</v>
      </c>
      <c r="J7" s="38" t="s">
        <v>110</v>
      </c>
      <c r="K7" s="38" t="s">
        <v>111</v>
      </c>
      <c r="L7" s="38" t="s">
        <v>112</v>
      </c>
      <c r="M7" s="38"/>
      <c r="N7" s="39" t="s">
        <v>113</v>
      </c>
      <c r="O7" s="39">
        <v>65.61</v>
      </c>
      <c r="P7" s="39">
        <v>72.37</v>
      </c>
      <c r="Q7" s="39">
        <v>63.03</v>
      </c>
      <c r="R7" s="39">
        <v>3078</v>
      </c>
      <c r="S7" s="39">
        <v>168241</v>
      </c>
      <c r="T7" s="39">
        <v>286.64999999999998</v>
      </c>
      <c r="U7" s="39">
        <v>586.91999999999996</v>
      </c>
      <c r="V7" s="39">
        <v>121210</v>
      </c>
      <c r="W7" s="39">
        <v>30.37</v>
      </c>
      <c r="X7" s="39">
        <v>3991.11</v>
      </c>
      <c r="Y7" s="39">
        <v>116.78</v>
      </c>
      <c r="Z7" s="39">
        <v>117.34</v>
      </c>
      <c r="AA7" s="39">
        <v>109.24</v>
      </c>
      <c r="AB7" s="39">
        <v>109.39</v>
      </c>
      <c r="AC7" s="39">
        <v>111.6</v>
      </c>
      <c r="AD7" s="39">
        <v>104.17</v>
      </c>
      <c r="AE7" s="39">
        <v>105.07</v>
      </c>
      <c r="AF7" s="39">
        <v>108.53</v>
      </c>
      <c r="AG7" s="39">
        <v>108.52</v>
      </c>
      <c r="AH7" s="39">
        <v>109.12</v>
      </c>
      <c r="AI7" s="39">
        <v>108.57</v>
      </c>
      <c r="AJ7" s="39">
        <v>0</v>
      </c>
      <c r="AK7" s="39">
        <v>0</v>
      </c>
      <c r="AL7" s="39">
        <v>0</v>
      </c>
      <c r="AM7" s="39">
        <v>0</v>
      </c>
      <c r="AN7" s="39">
        <v>0</v>
      </c>
      <c r="AO7" s="39">
        <v>19.97</v>
      </c>
      <c r="AP7" s="39">
        <v>23.32</v>
      </c>
      <c r="AQ7" s="39">
        <v>4.72</v>
      </c>
      <c r="AR7" s="39">
        <v>4.87</v>
      </c>
      <c r="AS7" s="39">
        <v>3.8</v>
      </c>
      <c r="AT7" s="39">
        <v>4.38</v>
      </c>
      <c r="AU7" s="39">
        <v>252.3</v>
      </c>
      <c r="AV7" s="39">
        <v>499.59</v>
      </c>
      <c r="AW7" s="39">
        <v>101.17</v>
      </c>
      <c r="AX7" s="39">
        <v>85.19</v>
      </c>
      <c r="AY7" s="39">
        <v>101.32</v>
      </c>
      <c r="AZ7" s="39">
        <v>152.78</v>
      </c>
      <c r="BA7" s="39">
        <v>179.3</v>
      </c>
      <c r="BB7" s="39">
        <v>45.99</v>
      </c>
      <c r="BC7" s="39">
        <v>47.32</v>
      </c>
      <c r="BD7" s="39">
        <v>49.96</v>
      </c>
      <c r="BE7" s="39">
        <v>59.95</v>
      </c>
      <c r="BF7" s="39">
        <v>533.54999999999995</v>
      </c>
      <c r="BG7" s="39">
        <v>530.20000000000005</v>
      </c>
      <c r="BH7" s="39">
        <v>673.46</v>
      </c>
      <c r="BI7" s="39">
        <v>661.27</v>
      </c>
      <c r="BJ7" s="39">
        <v>640.99</v>
      </c>
      <c r="BK7" s="39">
        <v>935.65</v>
      </c>
      <c r="BL7" s="39">
        <v>924.44</v>
      </c>
      <c r="BM7" s="39">
        <v>963.16</v>
      </c>
      <c r="BN7" s="39">
        <v>1017.47</v>
      </c>
      <c r="BO7" s="39">
        <v>970.35</v>
      </c>
      <c r="BP7" s="39">
        <v>728.3</v>
      </c>
      <c r="BQ7" s="39">
        <v>138.80000000000001</v>
      </c>
      <c r="BR7" s="39">
        <v>140.69</v>
      </c>
      <c r="BS7" s="39">
        <v>119.47</v>
      </c>
      <c r="BT7" s="39">
        <v>119.06</v>
      </c>
      <c r="BU7" s="39">
        <v>123.03</v>
      </c>
      <c r="BV7" s="39">
        <v>90.14</v>
      </c>
      <c r="BW7" s="39">
        <v>90.24</v>
      </c>
      <c r="BX7" s="39">
        <v>94.82</v>
      </c>
      <c r="BY7" s="39">
        <v>96.37</v>
      </c>
      <c r="BZ7" s="39">
        <v>99.26</v>
      </c>
      <c r="CA7" s="39">
        <v>100.04</v>
      </c>
      <c r="CB7" s="39">
        <v>122.77</v>
      </c>
      <c r="CC7" s="39">
        <v>121.22</v>
      </c>
      <c r="CD7" s="39">
        <v>142.80000000000001</v>
      </c>
      <c r="CE7" s="39">
        <v>143.24</v>
      </c>
      <c r="CF7" s="39">
        <v>138.68</v>
      </c>
      <c r="CG7" s="39">
        <v>169.64</v>
      </c>
      <c r="CH7" s="39">
        <v>170.22</v>
      </c>
      <c r="CI7" s="39">
        <v>162.88</v>
      </c>
      <c r="CJ7" s="39">
        <v>162.65</v>
      </c>
      <c r="CK7" s="39">
        <v>159.53</v>
      </c>
      <c r="CL7" s="39">
        <v>137.82</v>
      </c>
      <c r="CM7" s="39">
        <v>45.51</v>
      </c>
      <c r="CN7" s="39">
        <v>47.83</v>
      </c>
      <c r="CO7" s="39">
        <v>47.23</v>
      </c>
      <c r="CP7" s="39">
        <v>47.76</v>
      </c>
      <c r="CQ7" s="39">
        <v>45.88</v>
      </c>
      <c r="CR7" s="39">
        <v>67.569999999999993</v>
      </c>
      <c r="CS7" s="39">
        <v>67.099999999999994</v>
      </c>
      <c r="CT7" s="39">
        <v>67.95</v>
      </c>
      <c r="CU7" s="39">
        <v>66.63</v>
      </c>
      <c r="CV7" s="39">
        <v>67.040000000000006</v>
      </c>
      <c r="CW7" s="39">
        <v>60.09</v>
      </c>
      <c r="CX7" s="39">
        <v>93.95</v>
      </c>
      <c r="CY7" s="39">
        <v>94.47</v>
      </c>
      <c r="CZ7" s="39">
        <v>94.86</v>
      </c>
      <c r="DA7" s="39">
        <v>95.24</v>
      </c>
      <c r="DB7" s="39">
        <v>95.51</v>
      </c>
      <c r="DC7" s="39">
        <v>92.87</v>
      </c>
      <c r="DD7" s="39">
        <v>93.01</v>
      </c>
      <c r="DE7" s="39">
        <v>93.12</v>
      </c>
      <c r="DF7" s="39">
        <v>93.38</v>
      </c>
      <c r="DG7" s="39">
        <v>93.5</v>
      </c>
      <c r="DH7" s="39">
        <v>94.9</v>
      </c>
      <c r="DI7" s="39">
        <v>4.12</v>
      </c>
      <c r="DJ7" s="39">
        <v>5.33</v>
      </c>
      <c r="DK7" s="39">
        <v>14.41</v>
      </c>
      <c r="DL7" s="39">
        <v>16.7</v>
      </c>
      <c r="DM7" s="39">
        <v>19.09</v>
      </c>
      <c r="DN7" s="39">
        <v>16.02</v>
      </c>
      <c r="DO7" s="39">
        <v>16.559999999999999</v>
      </c>
      <c r="DP7" s="39">
        <v>28.35</v>
      </c>
      <c r="DQ7" s="39">
        <v>27.96</v>
      </c>
      <c r="DR7" s="39">
        <v>28.81</v>
      </c>
      <c r="DS7" s="39">
        <v>37.36</v>
      </c>
      <c r="DT7" s="39">
        <v>6.08</v>
      </c>
      <c r="DU7" s="39">
        <v>6.42</v>
      </c>
      <c r="DV7" s="39">
        <v>6.63</v>
      </c>
      <c r="DW7" s="39">
        <v>7.24</v>
      </c>
      <c r="DX7" s="39">
        <v>5.9</v>
      </c>
      <c r="DY7" s="39">
        <v>2.68</v>
      </c>
      <c r="DZ7" s="39">
        <v>2.82</v>
      </c>
      <c r="EA7" s="39">
        <v>3.05</v>
      </c>
      <c r="EB7" s="39">
        <v>3.4</v>
      </c>
      <c r="EC7" s="39">
        <v>3.84</v>
      </c>
      <c r="ED7" s="39">
        <v>4.96</v>
      </c>
      <c r="EE7" s="39">
        <v>0.23</v>
      </c>
      <c r="EF7" s="39">
        <v>0.45</v>
      </c>
      <c r="EG7" s="39">
        <v>0.82</v>
      </c>
      <c r="EH7" s="39">
        <v>0.82</v>
      </c>
      <c r="EI7" s="39">
        <v>1.59</v>
      </c>
      <c r="EJ7" s="39">
        <v>0.14000000000000001</v>
      </c>
      <c r="EK7" s="39">
        <v>0.11</v>
      </c>
      <c r="EL7" s="39">
        <v>0.08</v>
      </c>
      <c r="EM7" s="39">
        <v>0.22</v>
      </c>
      <c r="EN7" s="39">
        <v>0.28000000000000003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2017-12-25T01:53:09Z</dcterms:created>
  <dcterms:modified xsi:type="dcterms:W3CDTF">2018-02-28T02:20:29Z</dcterms:modified>
  <cp:category/>
</cp:coreProperties>
</file>