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<sst xmlns="http://schemas.openxmlformats.org/spreadsheetml/2006/main" count="235" uniqueCount="123">
  <si>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</si>
  <si>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</si>
  <si>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</si>
  <si>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</si>
  <si>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</si>
  <si>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</si>
  <si>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</si>
  <si>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</si>
  <si>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</si>
  <si>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</si>
  <si>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</si>
  <si>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</si>
  <si>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</si>
  <si>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</si>
  <si>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</si>
  <si>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</si>
  <si>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</si>
  <si>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</si>
  <si>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</si>
  <si>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</si>
  <si>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</si>
  <si>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</si>
  <si>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</si>
  <si>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</si>
  <si>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</si>
  <si>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</si>
  <si>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</si>
  <si>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</si>
  <si>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</si>
  <si>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</si>
  <si>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</si>
  <si>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</si>
  <si>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</si>
  <si>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</si>
  <si>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</si>
  <si>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</si>
  <si>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</si>
  <si>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</si>
  <si>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</si>
  <si>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</si>
  <si>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</si>
  <si>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</si>
  <si>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</si>
  <si>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</si>
  <si>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</si>
  <si>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</si>
  <si>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</si>
  <si>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</si>
  <si>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</si>
  <si>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</si>
  <si>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</si>
  <si>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</si>
  <si>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</si>
  <si>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</si>
  <si>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</si>
  <si>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</si>
  <si>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</si>
  <si>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</si>
  <si>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</si>
  <si>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</si>
  <si>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</si>
  <si>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</si>
  <si>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</si>
  <si>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</si>
  <si>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</si>
  <si>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</si>
  <si>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</si>
  <si>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</si>
  <si>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</si>
  <si>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</si>
  <si>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</si>
  <si>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</si>
  <si>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</si>
  <si>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</si>
  <si>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</si>
  <si>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</si>
  <si>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</si>
  <si>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</si>
  <si>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</si>
  <si>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</si>
  <si>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</si>
  <si>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</si>
  <si>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</si>
  <si>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</si>
  <si>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</si>
  <si>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</si>
  <si>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</si>
  <si>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</si>
  <si>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</si>
  <si>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</si>
  <si>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</si>
  <si>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</si>
  <si>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</si>
  <si>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</si>
  <si>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</si>
  <si>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</si>
  <si>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</si>
  <si>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</si>
  <si>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</si>
  <si>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</si>
  <si>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</si>
  <si>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</si>
  <si>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</si>
  <si>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</si>
  <si>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</si>
  <si>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</si>
  <si>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</si>
  <si>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</si>
  <si>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</si>
  <si>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</si>
  <si>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</si>
  <si>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</si>
  <si>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</si>
  <si>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</si>
  <si>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</si>
  <si>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</si>
  <si>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</si>
  <si>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</si>
  <si>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</si>
  <si>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①②③有形固定資産減価償却率、管路経年化率及び管路改築率は、類似団体より低い数値となっている。
　管渠の多くは昭和50年代以降に布設されており、耐用年数を経過したものは少なく、老朽化は進んでいないが、30年超の管については、下水管路施設維持管理計画に基づき調査を実施し、その調査に基づいた改築・修繕を行うなど、予防保全型の維持管理に取り組んでいる。
　施設設備については、長寿命化計画に基づいて更新、改築を実施している。
　今後は、予算制約のもと、増大する改築需要に対応すべく施設全体の管理を最適化するためストックマネジメントを導入し計画的な施設管理を行っていく必要がある。</t>
    <rPh sb="15" eb="17">
      <t>カンロ</t>
    </rPh>
    <rPh sb="17" eb="20">
      <t>ケイネンカ</t>
    </rPh>
    <rPh sb="20" eb="21">
      <t>リツ</t>
    </rPh>
    <rPh sb="21" eb="22">
      <t>オヨ</t>
    </rPh>
    <rPh sb="23" eb="25">
      <t>カンロ</t>
    </rPh>
    <rPh sb="25" eb="27">
      <t>カイチク</t>
    </rPh>
    <rPh sb="27" eb="28">
      <t>リツ</t>
    </rPh>
    <rPh sb="212" eb="214">
      <t>コンゴ</t>
    </rPh>
    <rPh sb="264" eb="266">
      <t>ドウニュウ</t>
    </rPh>
    <rPh sb="267" eb="270">
      <t>ケイカクテキ</t>
    </rPh>
    <rPh sb="271" eb="273">
      <t>シセツ</t>
    </rPh>
    <rPh sb="273" eb="275">
      <t>カンリ</t>
    </rPh>
    <rPh sb="276" eb="277">
      <t>オコナ</t>
    </rPh>
    <rPh sb="281" eb="283">
      <t>ヒツヨウ</t>
    </rPh>
    <phoneticPr fontId="4"/>
  </si>
  <si>
    <t xml:space="preserve">①②経常収支比率は黒字で推移し、累積欠損金も発生していないが、経常収支比率は類似団体平均値より低く、類似団体よりも低い経営成績となっている。
③流動比率は、100％を下回っているため、短期的な債務に対する支払能力が不十分な状態である。
④企業債残高対事業規模比率は、類似団体より低く、類似団体よりも企業債残高の規模が小さくなっているが、将来を見越した的確な投資により、過大とならないよう留意していく必要がある。
⑤経費回収率は、類似団体平均値より高く、100％を超えているため、下水道使用料で回収すべき経費が下水道使用料収入で賄えている。
⑥汚水処理原価は、類似団体平均値より低く、類似団体よりも少ない経費で汚水処理を行えている。
⑦施設利用率は、類似団体平均値より低く、類似団体に比べて施設が効率的に使用できていないが、処理区域の拡大に伴い、増加が見込まれる。
⑧水洗化率は、増加傾向にあり、類似団体平均値より高く、類似団体より公共下水道への接続が進んでいる。
</t>
    <rPh sb="12" eb="14">
      <t>スイイ</t>
    </rPh>
    <rPh sb="16" eb="18">
      <t>ルイセキ</t>
    </rPh>
    <rPh sb="18" eb="21">
      <t>ケッソンキン</t>
    </rPh>
    <rPh sb="22" eb="24">
      <t>ハッセイ</t>
    </rPh>
    <rPh sb="31" eb="33">
      <t>ケイジョウ</t>
    </rPh>
    <rPh sb="33" eb="35">
      <t>シュウシ</t>
    </rPh>
    <rPh sb="35" eb="37">
      <t>ヒリツ</t>
    </rPh>
    <rPh sb="375" eb="377">
      <t>ミコ</t>
    </rPh>
    <phoneticPr fontId="4"/>
  </si>
  <si>
    <t>　現在の経営状況は、平成27年10月の下水道使用料の改定に伴い、経営成績は向上しているが、短期的な支払能力が不十分な状態であり、資金の確保に努めていく必要がある。また、今後は処理区域の拡大に加え、老朽化施設の更新や防災対策に多額の経費が必要となる一方、人口減少等により下水道使用料収入の減少が見込まれる。
　そうした中で、将来にわたって安定した下水道サービスを提供するため、平成28年度に策定した経営戦略の取り組みを着実に推進し、経営基盤の強化に努めることとしている。</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</si>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</sst>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0.08</c:v>
                </c:pt>
                <c:pt idx="2">
                  <c:v>0.06</c:v>
                </c:pt>
                <c:pt idx="3">
                  <c:v>0.02</c:v>
                </c:pt>
                <c:pt idx="4">
                  <c:v>0.03</c:v>
                </c:pt>
              </c:numCache>
            </c:numRef>
          </c:val>
        </c:ser>
        <c:dLbls>
          <c:showLegendKey val="0"/>
          <c:showVal val="0"/>
          <c:showCatName val="0"/>
          <c:showSerName val="0"/>
          <c:showPercent val="0"/>
          <c:showBubbleSize val="0"/>
        </c:dLbls>
        <c:gapWidth val="150"/>
        <c:axId val="82298368"/>
        <c:axId val="82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82298368"/>
        <c:axId val="82300288"/>
      </c:lineChart>
      <c:dateAx>
        <c:axId val="82298368"/>
        <c:scaling>
          <c:orientation val="minMax"/>
        </c:scaling>
        <c:delete val="1"/>
        <c:axPos val="b"/>
        <c:numFmt formatCode="ge" sourceLinked="1"/>
        <c:majorTickMark val="none"/>
        <c:minorTickMark val="none"/>
        <c:tickLblPos val="none"/>
        <c:crossAx val="82300288"/>
        <c:crosses val="autoZero"/>
        <c:auto val="1"/>
        <c:lblOffset val="100"/>
        <c:baseTimeUnit val="years"/>
      </c:dateAx>
      <c:valAx>
        <c:axId val="82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59.59</c:v>
                </c:pt>
                <c:pt idx="1">
                  <c:v>61.23</c:v>
                </c:pt>
                <c:pt idx="2">
                  <c:v>63.61</c:v>
                </c:pt>
                <c:pt idx="3">
                  <c:v>64.88</c:v>
                </c:pt>
                <c:pt idx="4">
                  <c:v>63.31</c:v>
                </c:pt>
              </c:numCache>
            </c:numRef>
          </c:val>
        </c:ser>
        <c:dLbls>
          <c:showLegendKey val="0"/>
          <c:showVal val="0"/>
          <c:showCatName val="0"/>
          <c:showSerName val="0"/>
          <c:showPercent val="0"/>
          <c:showBubbleSize val="0"/>
        </c:dLbls>
        <c:gapWidth val="150"/>
        <c:axId val="88930176"/>
        <c:axId val="890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88930176"/>
        <c:axId val="89075712"/>
      </c:lineChart>
      <c:dateAx>
        <c:axId val="88930176"/>
        <c:scaling>
          <c:orientation val="minMax"/>
        </c:scaling>
        <c:delete val="1"/>
        <c:axPos val="b"/>
        <c:numFmt formatCode="ge" sourceLinked="1"/>
        <c:majorTickMark val="none"/>
        <c:minorTickMark val="none"/>
        <c:tickLblPos val="none"/>
        <c:crossAx val="89075712"/>
        <c:crosses val="autoZero"/>
        <c:auto val="1"/>
        <c:lblOffset val="100"/>
        <c:baseTimeUnit val="years"/>
      </c:dateAx>
      <c:valAx>
        <c:axId val="890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94.62</c:v>
                </c:pt>
                <c:pt idx="1">
                  <c:v>95.26</c:v>
                </c:pt>
                <c:pt idx="2">
                  <c:v>95.5</c:v>
                </c:pt>
                <c:pt idx="3">
                  <c:v>96.21</c:v>
                </c:pt>
                <c:pt idx="4">
                  <c:v>96.51</c:v>
                </c:pt>
              </c:numCache>
            </c:numRef>
          </c:val>
        </c:ser>
        <c:dLbls>
          <c:showLegendKey val="0"/>
          <c:showVal val="0"/>
          <c:showCatName val="0"/>
          <c:showSerName val="0"/>
          <c:showPercent val="0"/>
          <c:showBubbleSize val="0"/>
        </c:dLbls>
        <c:gapWidth val="150"/>
        <c:axId val="89110016"/>
        <c:axId val="891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89110016"/>
        <c:axId val="89111936"/>
      </c:lineChart>
      <c:dateAx>
        <c:axId val="89110016"/>
        <c:scaling>
          <c:orientation val="minMax"/>
        </c:scaling>
        <c:delete val="1"/>
        <c:axPos val="b"/>
        <c:numFmt formatCode="ge" sourceLinked="1"/>
        <c:majorTickMark val="none"/>
        <c:minorTickMark val="none"/>
        <c:tickLblPos val="none"/>
        <c:crossAx val="89111936"/>
        <c:crosses val="autoZero"/>
        <c:auto val="1"/>
        <c:lblOffset val="100"/>
        <c:baseTimeUnit val="years"/>
      </c:dateAx>
      <c:valAx>
        <c:axId val="891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105.84</c:v>
                </c:pt>
                <c:pt idx="1">
                  <c:v>101.77</c:v>
                </c:pt>
                <c:pt idx="2">
                  <c:v>103.51</c:v>
                </c:pt>
                <c:pt idx="3">
                  <c:v>102.96</c:v>
                </c:pt>
                <c:pt idx="4">
                  <c:v>103.2</c:v>
                </c:pt>
              </c:numCache>
            </c:numRef>
          </c:val>
        </c:ser>
        <c:dLbls>
          <c:showLegendKey val="0"/>
          <c:showVal val="0"/>
          <c:showCatName val="0"/>
          <c:showSerName val="0"/>
          <c:showPercent val="0"/>
          <c:showBubbleSize val="0"/>
        </c:dLbls>
        <c:gapWidth val="150"/>
        <c:axId val="83915904"/>
        <c:axId val="839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83915904"/>
        <c:axId val="83917824"/>
      </c:lineChart>
      <c:dateAx>
        <c:axId val="83915904"/>
        <c:scaling>
          <c:orientation val="minMax"/>
        </c:scaling>
        <c:delete val="1"/>
        <c:axPos val="b"/>
        <c:numFmt formatCode="ge" sourceLinked="1"/>
        <c:majorTickMark val="none"/>
        <c:minorTickMark val="none"/>
        <c:tickLblPos val="none"/>
        <c:crossAx val="83917824"/>
        <c:crosses val="autoZero"/>
        <c:auto val="1"/>
        <c:lblOffset val="100"/>
        <c:baseTimeUnit val="years"/>
      </c:dateAx>
      <c:valAx>
        <c:axId val="839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6.55</c:v>
                </c:pt>
                <c:pt idx="1">
                  <c:v>8.0500000000000007</c:v>
                </c:pt>
                <c:pt idx="2">
                  <c:v>19.89</c:v>
                </c:pt>
                <c:pt idx="3">
                  <c:v>22.18</c:v>
                </c:pt>
                <c:pt idx="4">
                  <c:v>24.45</c:v>
                </c:pt>
              </c:numCache>
            </c:numRef>
          </c:val>
        </c:ser>
        <c:dLbls>
          <c:showLegendKey val="0"/>
          <c:showVal val="0"/>
          <c:showCatName val="0"/>
          <c:showSerName val="0"/>
          <c:showPercent val="0"/>
          <c:showBubbleSize val="0"/>
        </c:dLbls>
        <c:gapWidth val="150"/>
        <c:axId val="88675072"/>
        <c:axId val="886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88675072"/>
        <c:axId val="88676992"/>
      </c:lineChart>
      <c:dateAx>
        <c:axId val="88675072"/>
        <c:scaling>
          <c:orientation val="minMax"/>
        </c:scaling>
        <c:delete val="1"/>
        <c:axPos val="b"/>
        <c:numFmt formatCode="ge" sourceLinked="1"/>
        <c:majorTickMark val="none"/>
        <c:minorTickMark val="none"/>
        <c:tickLblPos val="none"/>
        <c:crossAx val="88676992"/>
        <c:crosses val="autoZero"/>
        <c:auto val="1"/>
        <c:lblOffset val="100"/>
        <c:baseTimeUnit val="years"/>
      </c:dateAx>
      <c:valAx>
        <c:axId val="886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0.36</c:v>
                </c:pt>
                <c:pt idx="1">
                  <c:v>0.32</c:v>
                </c:pt>
                <c:pt idx="2">
                  <c:v>0.26</c:v>
                </c:pt>
                <c:pt idx="3">
                  <c:v>0.4</c:v>
                </c:pt>
                <c:pt idx="4">
                  <c:v>0.51</c:v>
                </c:pt>
              </c:numCache>
            </c:numRef>
          </c:val>
        </c:ser>
        <c:dLbls>
          <c:showLegendKey val="0"/>
          <c:showVal val="0"/>
          <c:showCatName val="0"/>
          <c:showSerName val="0"/>
          <c:showPercent val="0"/>
          <c:showBubbleSize val="0"/>
        </c:dLbls>
        <c:gapWidth val="150"/>
        <c:axId val="88711552"/>
        <c:axId val="887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88711552"/>
        <c:axId val="88713472"/>
      </c:lineChart>
      <c:dateAx>
        <c:axId val="88711552"/>
        <c:scaling>
          <c:orientation val="minMax"/>
        </c:scaling>
        <c:delete val="1"/>
        <c:axPos val="b"/>
        <c:numFmt formatCode="ge" sourceLinked="1"/>
        <c:majorTickMark val="none"/>
        <c:minorTickMark val="none"/>
        <c:tickLblPos val="none"/>
        <c:crossAx val="88713472"/>
        <c:crosses val="autoZero"/>
        <c:auto val="1"/>
        <c:lblOffset val="100"/>
        <c:baseTimeUnit val="years"/>
      </c:dateAx>
      <c:valAx>
        <c:axId val="887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58144"/>
        <c:axId val="887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88758144"/>
        <c:axId val="88768512"/>
      </c:lineChart>
      <c:dateAx>
        <c:axId val="88758144"/>
        <c:scaling>
          <c:orientation val="minMax"/>
        </c:scaling>
        <c:delete val="1"/>
        <c:axPos val="b"/>
        <c:numFmt formatCode="ge" sourceLinked="1"/>
        <c:majorTickMark val="none"/>
        <c:minorTickMark val="none"/>
        <c:tickLblPos val="none"/>
        <c:crossAx val="88768512"/>
        <c:crosses val="autoZero"/>
        <c:auto val="1"/>
        <c:lblOffset val="100"/>
        <c:baseTimeUnit val="years"/>
      </c:dateAx>
      <c:valAx>
        <c:axId val="88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153.13</c:v>
                </c:pt>
                <c:pt idx="1">
                  <c:v>147.08000000000001</c:v>
                </c:pt>
                <c:pt idx="2">
                  <c:v>57.98</c:v>
                </c:pt>
                <c:pt idx="3">
                  <c:v>58.94</c:v>
                </c:pt>
                <c:pt idx="4">
                  <c:v>48.66</c:v>
                </c:pt>
              </c:numCache>
            </c:numRef>
          </c:val>
        </c:ser>
        <c:dLbls>
          <c:showLegendKey val="0"/>
          <c:showVal val="0"/>
          <c:showCatName val="0"/>
          <c:showSerName val="0"/>
          <c:showPercent val="0"/>
          <c:showBubbleSize val="0"/>
        </c:dLbls>
        <c:gapWidth val="150"/>
        <c:axId val="88807296"/>
        <c:axId val="888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88807296"/>
        <c:axId val="88813568"/>
      </c:lineChart>
      <c:dateAx>
        <c:axId val="88807296"/>
        <c:scaling>
          <c:orientation val="minMax"/>
        </c:scaling>
        <c:delete val="1"/>
        <c:axPos val="b"/>
        <c:numFmt formatCode="ge" sourceLinked="1"/>
        <c:majorTickMark val="none"/>
        <c:minorTickMark val="none"/>
        <c:tickLblPos val="none"/>
        <c:crossAx val="88813568"/>
        <c:crosses val="autoZero"/>
        <c:auto val="1"/>
        <c:lblOffset val="100"/>
        <c:baseTimeUnit val="years"/>
      </c:dateAx>
      <c:valAx>
        <c:axId val="888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700.15</c:v>
                </c:pt>
                <c:pt idx="1">
                  <c:v>696.28</c:v>
                </c:pt>
                <c:pt idx="2">
                  <c:v>685.89</c:v>
                </c:pt>
                <c:pt idx="3">
                  <c:v>638.82000000000005</c:v>
                </c:pt>
                <c:pt idx="4">
                  <c:v>595.38</c:v>
                </c:pt>
              </c:numCache>
            </c:numRef>
          </c:val>
        </c:ser>
        <c:dLbls>
          <c:showLegendKey val="0"/>
          <c:showVal val="0"/>
          <c:showCatName val="0"/>
          <c:showSerName val="0"/>
          <c:showPercent val="0"/>
          <c:showBubbleSize val="0"/>
        </c:dLbls>
        <c:gapWidth val="150"/>
        <c:axId val="88843776"/>
        <c:axId val="888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88843776"/>
        <c:axId val="88845696"/>
      </c:lineChart>
      <c:dateAx>
        <c:axId val="88843776"/>
        <c:scaling>
          <c:orientation val="minMax"/>
        </c:scaling>
        <c:delete val="1"/>
        <c:axPos val="b"/>
        <c:numFmt formatCode="ge" sourceLinked="1"/>
        <c:majorTickMark val="none"/>
        <c:minorTickMark val="none"/>
        <c:tickLblPos val="none"/>
        <c:crossAx val="88845696"/>
        <c:crosses val="autoZero"/>
        <c:auto val="1"/>
        <c:lblOffset val="100"/>
        <c:baseTimeUnit val="years"/>
      </c:dateAx>
      <c:valAx>
        <c:axId val="888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102.92</c:v>
                </c:pt>
                <c:pt idx="1">
                  <c:v>96.89</c:v>
                </c:pt>
                <c:pt idx="2">
                  <c:v>99.83</c:v>
                </c:pt>
                <c:pt idx="3">
                  <c:v>105.5</c:v>
                </c:pt>
                <c:pt idx="4">
                  <c:v>110.14</c:v>
                </c:pt>
              </c:numCache>
            </c:numRef>
          </c:val>
        </c:ser>
        <c:dLbls>
          <c:showLegendKey val="0"/>
          <c:showVal val="0"/>
          <c:showCatName val="0"/>
          <c:showSerName val="0"/>
          <c:showPercent val="0"/>
          <c:showBubbleSize val="0"/>
        </c:dLbls>
        <c:gapWidth val="150"/>
        <c:axId val="88866176"/>
        <c:axId val="88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88866176"/>
        <c:axId val="88884736"/>
      </c:lineChart>
      <c:dateAx>
        <c:axId val="88866176"/>
        <c:scaling>
          <c:orientation val="minMax"/>
        </c:scaling>
        <c:delete val="1"/>
        <c:axPos val="b"/>
        <c:numFmt formatCode="ge" sourceLinked="1"/>
        <c:majorTickMark val="none"/>
        <c:minorTickMark val="none"/>
        <c:tickLblPos val="none"/>
        <c:crossAx val="88884736"/>
        <c:crosses val="autoZero"/>
        <c:auto val="1"/>
        <c:lblOffset val="100"/>
        <c:baseTimeUnit val="years"/>
      </c:dateAx>
      <c:valAx>
        <c:axId val="8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143.72</c:v>
                </c:pt>
                <c:pt idx="1">
                  <c:v>152.72999999999999</c:v>
                </c:pt>
                <c:pt idx="2">
                  <c:v>148.51</c:v>
                </c:pt>
                <c:pt idx="3">
                  <c:v>144.6</c:v>
                </c:pt>
                <c:pt idx="4">
                  <c:v>145.27000000000001</c:v>
                </c:pt>
              </c:numCache>
            </c:numRef>
          </c:val>
        </c:ser>
        <c:dLbls>
          <c:showLegendKey val="0"/>
          <c:showVal val="0"/>
          <c:showCatName val="0"/>
          <c:showSerName val="0"/>
          <c:showPercent val="0"/>
          <c:showBubbleSize val="0"/>
        </c:dLbls>
        <c:gapWidth val="150"/>
        <c:axId val="88910464"/>
        <c:axId val="889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88910464"/>
        <c:axId val="88912640"/>
      </c:lineChart>
      <c:dateAx>
        <c:axId val="88910464"/>
        <c:scaling>
          <c:orientation val="minMax"/>
        </c:scaling>
        <c:delete val="1"/>
        <c:axPos val="b"/>
        <c:numFmt formatCode="ge" sourceLinked="1"/>
        <c:majorTickMark val="none"/>
        <c:minorTickMark val="none"/>
        <c:tickLblPos val="none"/>
        <c:crossAx val="88912640"/>
        <c:crosses val="autoZero"/>
        <c:auto val="1"/>
        <c:lblOffset val="100"/>
        <c:baseTimeUnit val="years"/>
      </c:dateAx>
      <c:valAx>
        <c:axId val="889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山口市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122</v>
      </c>
      <c r="AE8" s="50"/>
      <c r="AF8" s="50"/>
      <c r="AG8" s="50"/>
      <c r="AH8" s="50"/>
      <c r="AI8" s="50"/>
      <c r="AJ8" s="50"/>
      <c r="AK8" s="4"/>
      <c r="AL8" s="51">
        <f>データ!S6</f>
        <v>193792</v>
      </c>
      <c r="AM8" s="51"/>
      <c r="AN8" s="51"/>
      <c r="AO8" s="51"/>
      <c r="AP8" s="51"/>
      <c r="AQ8" s="51"/>
      <c r="AR8" s="51"/>
      <c r="AS8" s="51"/>
      <c r="AT8" s="46">
        <f>データ!T6</f>
        <v>1023.23</v>
      </c>
      <c r="AU8" s="46"/>
      <c r="AV8" s="46"/>
      <c r="AW8" s="46"/>
      <c r="AX8" s="46"/>
      <c r="AY8" s="46"/>
      <c r="AZ8" s="46"/>
      <c r="BA8" s="46"/>
      <c r="BB8" s="46">
        <f>データ!U6</f>
        <v>189.39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58.2</v>
      </c>
      <c r="J10" s="46"/>
      <c r="K10" s="46"/>
      <c r="L10" s="46"/>
      <c r="M10" s="46"/>
      <c r="N10" s="46"/>
      <c r="O10" s="46"/>
      <c r="P10" s="46">
        <f>データ!P6</f>
        <v>60.68</v>
      </c>
      <c r="Q10" s="46"/>
      <c r="R10" s="46"/>
      <c r="S10" s="46"/>
      <c r="T10" s="46"/>
      <c r="U10" s="46"/>
      <c r="V10" s="46"/>
      <c r="W10" s="46">
        <f>データ!Q6</f>
        <v>79.489999999999995</v>
      </c>
      <c r="X10" s="46"/>
      <c r="Y10" s="46"/>
      <c r="Z10" s="46"/>
      <c r="AA10" s="46"/>
      <c r="AB10" s="46"/>
      <c r="AC10" s="46"/>
      <c r="AD10" s="51">
        <f>データ!R6</f>
        <v>3024</v>
      </c>
      <c r="AE10" s="51"/>
      <c r="AF10" s="51"/>
      <c r="AG10" s="51"/>
      <c r="AH10" s="51"/>
      <c r="AI10" s="51"/>
      <c r="AJ10" s="51"/>
      <c r="AK10" s="2"/>
      <c r="AL10" s="51">
        <f>データ!V6</f>
        <v>116929</v>
      </c>
      <c r="AM10" s="51"/>
      <c r="AN10" s="51"/>
      <c r="AO10" s="51"/>
      <c r="AP10" s="51"/>
      <c r="AQ10" s="51"/>
      <c r="AR10" s="51"/>
      <c r="AS10" s="51"/>
      <c r="AT10" s="46">
        <f>データ!W6</f>
        <v>32.090000000000003</v>
      </c>
      <c r="AU10" s="46"/>
      <c r="AV10" s="46"/>
      <c r="AW10" s="46"/>
      <c r="AX10" s="46"/>
      <c r="AY10" s="46"/>
      <c r="AZ10" s="46"/>
      <c r="BA10" s="46"/>
      <c r="BB10" s="46">
        <f>データ!X6</f>
        <v>3643.78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352039</v>
      </c>
      <c r="D6" s="34">
        <f t="shared" si="3"/>
        <v>46</v>
      </c>
      <c r="E6" s="34">
        <f t="shared" si="3"/>
        <v>17</v>
      </c>
      <c r="F6" s="34">
        <f t="shared" si="3"/>
        <v>1</v>
      </c>
      <c r="G6" s="34">
        <f t="shared" si="3"/>
        <v>0</v>
      </c>
      <c r="H6" s="34" t="str">
        <f t="shared" si="3"/>
        <v>山口県　山口市</v>
      </c>
      <c r="I6" s="34" t="str">
        <f t="shared" si="3"/>
        <v>法適用</v>
      </c>
      <c r="J6" s="34" t="str">
        <f t="shared" si="3"/>
        <v>下水道事業</v>
      </c>
      <c r="K6" s="34" t="str">
        <f t="shared" si="3"/>
        <v>公共下水道</v>
      </c>
      <c r="L6" s="34" t="str">
        <f t="shared" si="3"/>
        <v>Ad</v>
      </c>
      <c r="M6" s="34">
        <f t="shared" si="3"/>
        <v>0</v>
      </c>
      <c r="N6" s="35" t="str">
        <f t="shared" si="3"/>
        <v>-</v>
      </c>
      <c r="O6" s="35">
        <f t="shared" si="3"/>
        <v>58.2</v>
      </c>
      <c r="P6" s="35">
        <f t="shared" si="3"/>
        <v>60.68</v>
      </c>
      <c r="Q6" s="35">
        <f t="shared" si="3"/>
        <v>79.489999999999995</v>
      </c>
      <c r="R6" s="35">
        <f t="shared" si="3"/>
        <v>3024</v>
      </c>
      <c r="S6" s="35">
        <f t="shared" si="3"/>
        <v>193792</v>
      </c>
      <c r="T6" s="35">
        <f t="shared" si="3"/>
        <v>1023.23</v>
      </c>
      <c r="U6" s="35">
        <f t="shared" si="3"/>
        <v>189.39</v>
      </c>
      <c r="V6" s="35">
        <f t="shared" si="3"/>
        <v>116929</v>
      </c>
      <c r="W6" s="35">
        <f t="shared" si="3"/>
        <v>32.090000000000003</v>
      </c>
      <c r="X6" s="35">
        <f t="shared" si="3"/>
        <v>3643.78</v>
      </c>
      <c r="Y6" s="36">
        <f>IF(Y7="",NA(),Y7)</f>
        <v>105.84</v>
      </c>
      <c r="Z6" s="36">
        <f t="shared" ref="Z6:AH6" si="4">IF(Z7="",NA(),Z7)</f>
        <v>101.77</v>
      </c>
      <c r="AA6" s="36">
        <f t="shared" si="4"/>
        <v>103.51</v>
      </c>
      <c r="AB6" s="36">
        <f t="shared" si="4"/>
        <v>102.96</v>
      </c>
      <c r="AC6" s="36">
        <f t="shared" si="4"/>
        <v>103.2</v>
      </c>
      <c r="AD6" s="36">
        <f t="shared" si="4"/>
        <v>104.17</v>
      </c>
      <c r="AE6" s="36">
        <f t="shared" si="4"/>
        <v>105.07</v>
      </c>
      <c r="AF6" s="36">
        <f t="shared" si="4"/>
        <v>108.53</v>
      </c>
      <c r="AG6" s="36">
        <f t="shared" si="4"/>
        <v>108.52</v>
      </c>
      <c r="AH6" s="36">
        <f t="shared" si="4"/>
        <v>109.12</v>
      </c>
      <c r="AI6" s="35" t="str">
        <f>IF(AI7="","",IF(AI7="-","【-】","【"&amp;SUBSTITUTE(TEXT(AI7,"#,##0.00"),"-","△")&amp;"】"))</f>
        <v>【108.57】</v>
      </c>
      <c r="AJ6" s="35">
        <f>IF(AJ7="",NA(),AJ7)</f>
        <v>0</v>
      </c>
      <c r="AK6" s="35">
        <f t="shared" ref="AK6:AS6" si="5">IF(AK7="",NA(),AK7)</f>
        <v>0</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153.13</v>
      </c>
      <c r="AV6" s="36">
        <f t="shared" ref="AV6:BD6" si="6">IF(AV7="",NA(),AV7)</f>
        <v>147.08000000000001</v>
      </c>
      <c r="AW6" s="36">
        <f t="shared" si="6"/>
        <v>57.98</v>
      </c>
      <c r="AX6" s="36">
        <f t="shared" si="6"/>
        <v>58.94</v>
      </c>
      <c r="AY6" s="36">
        <f t="shared" si="6"/>
        <v>48.66</v>
      </c>
      <c r="AZ6" s="36">
        <f t="shared" si="6"/>
        <v>152.78</v>
      </c>
      <c r="BA6" s="36">
        <f t="shared" si="6"/>
        <v>179.3</v>
      </c>
      <c r="BB6" s="36">
        <f t="shared" si="6"/>
        <v>45.99</v>
      </c>
      <c r="BC6" s="36">
        <f t="shared" si="6"/>
        <v>47.32</v>
      </c>
      <c r="BD6" s="36">
        <f t="shared" si="6"/>
        <v>49.96</v>
      </c>
      <c r="BE6" s="35" t="str">
        <f>IF(BE7="","",IF(BE7="-","【-】","【"&amp;SUBSTITUTE(TEXT(BE7,"#,##0.00"),"-","△")&amp;"】"))</f>
        <v>【59.95】</v>
      </c>
      <c r="BF6" s="36">
        <f>IF(BF7="",NA(),BF7)</f>
        <v>700.15</v>
      </c>
      <c r="BG6" s="36">
        <f t="shared" ref="BG6:BO6" si="7">IF(BG7="",NA(),BG7)</f>
        <v>696.28</v>
      </c>
      <c r="BH6" s="36">
        <f t="shared" si="7"/>
        <v>685.89</v>
      </c>
      <c r="BI6" s="36">
        <f t="shared" si="7"/>
        <v>638.82000000000005</v>
      </c>
      <c r="BJ6" s="36">
        <f t="shared" si="7"/>
        <v>595.38</v>
      </c>
      <c r="BK6" s="36">
        <f t="shared" si="7"/>
        <v>935.65</v>
      </c>
      <c r="BL6" s="36">
        <f t="shared" si="7"/>
        <v>924.44</v>
      </c>
      <c r="BM6" s="36">
        <f t="shared" si="7"/>
        <v>963.16</v>
      </c>
      <c r="BN6" s="36">
        <f t="shared" si="7"/>
        <v>1017.47</v>
      </c>
      <c r="BO6" s="36">
        <f t="shared" si="7"/>
        <v>970.35</v>
      </c>
      <c r="BP6" s="35" t="str">
        <f>IF(BP7="","",IF(BP7="-","【-】","【"&amp;SUBSTITUTE(TEXT(BP7,"#,##0.00"),"-","△")&amp;"】"))</f>
        <v>【728.30】</v>
      </c>
      <c r="BQ6" s="36">
        <f>IF(BQ7="",NA(),BQ7)</f>
        <v>102.92</v>
      </c>
      <c r="BR6" s="36">
        <f t="shared" ref="BR6:BZ6" si="8">IF(BR7="",NA(),BR7)</f>
        <v>96.89</v>
      </c>
      <c r="BS6" s="36">
        <f t="shared" si="8"/>
        <v>99.83</v>
      </c>
      <c r="BT6" s="36">
        <f t="shared" si="8"/>
        <v>105.5</v>
      </c>
      <c r="BU6" s="36">
        <f t="shared" si="8"/>
        <v>110.14</v>
      </c>
      <c r="BV6" s="36">
        <f t="shared" si="8"/>
        <v>90.14</v>
      </c>
      <c r="BW6" s="36">
        <f t="shared" si="8"/>
        <v>90.24</v>
      </c>
      <c r="BX6" s="36">
        <f t="shared" si="8"/>
        <v>94.82</v>
      </c>
      <c r="BY6" s="36">
        <f t="shared" si="8"/>
        <v>96.37</v>
      </c>
      <c r="BZ6" s="36">
        <f t="shared" si="8"/>
        <v>99.26</v>
      </c>
      <c r="CA6" s="35" t="str">
        <f>IF(CA7="","",IF(CA7="-","【-】","【"&amp;SUBSTITUTE(TEXT(CA7,"#,##0.00"),"-","△")&amp;"】"))</f>
        <v>【100.04】</v>
      </c>
      <c r="CB6" s="36">
        <f>IF(CB7="",NA(),CB7)</f>
        <v>143.72</v>
      </c>
      <c r="CC6" s="36">
        <f t="shared" ref="CC6:CK6" si="9">IF(CC7="",NA(),CC7)</f>
        <v>152.72999999999999</v>
      </c>
      <c r="CD6" s="36">
        <f t="shared" si="9"/>
        <v>148.51</v>
      </c>
      <c r="CE6" s="36">
        <f t="shared" si="9"/>
        <v>144.6</v>
      </c>
      <c r="CF6" s="36">
        <f t="shared" si="9"/>
        <v>145.27000000000001</v>
      </c>
      <c r="CG6" s="36">
        <f t="shared" si="9"/>
        <v>169.64</v>
      </c>
      <c r="CH6" s="36">
        <f t="shared" si="9"/>
        <v>170.22</v>
      </c>
      <c r="CI6" s="36">
        <f t="shared" si="9"/>
        <v>162.88</v>
      </c>
      <c r="CJ6" s="36">
        <f t="shared" si="9"/>
        <v>162.65</v>
      </c>
      <c r="CK6" s="36">
        <f t="shared" si="9"/>
        <v>159.53</v>
      </c>
      <c r="CL6" s="35" t="str">
        <f>IF(CL7="","",IF(CL7="-","【-】","【"&amp;SUBSTITUTE(TEXT(CL7,"#,##0.00"),"-","△")&amp;"】"))</f>
        <v>【137.82】</v>
      </c>
      <c r="CM6" s="36">
        <f>IF(CM7="",NA(),CM7)</f>
        <v>59.59</v>
      </c>
      <c r="CN6" s="36">
        <f t="shared" ref="CN6:CV6" si="10">IF(CN7="",NA(),CN7)</f>
        <v>61.23</v>
      </c>
      <c r="CO6" s="36">
        <f t="shared" si="10"/>
        <v>63.61</v>
      </c>
      <c r="CP6" s="36">
        <f t="shared" si="10"/>
        <v>64.88</v>
      </c>
      <c r="CQ6" s="36">
        <f t="shared" si="10"/>
        <v>63.31</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94.62</v>
      </c>
      <c r="CY6" s="36">
        <f t="shared" ref="CY6:DG6" si="11">IF(CY7="",NA(),CY7)</f>
        <v>95.26</v>
      </c>
      <c r="CZ6" s="36">
        <f t="shared" si="11"/>
        <v>95.5</v>
      </c>
      <c r="DA6" s="36">
        <f t="shared" si="11"/>
        <v>96.21</v>
      </c>
      <c r="DB6" s="36">
        <f t="shared" si="11"/>
        <v>96.51</v>
      </c>
      <c r="DC6" s="36">
        <f t="shared" si="11"/>
        <v>92.87</v>
      </c>
      <c r="DD6" s="36">
        <f t="shared" si="11"/>
        <v>93.01</v>
      </c>
      <c r="DE6" s="36">
        <f t="shared" si="11"/>
        <v>93.12</v>
      </c>
      <c r="DF6" s="36">
        <f t="shared" si="11"/>
        <v>93.38</v>
      </c>
      <c r="DG6" s="36">
        <f t="shared" si="11"/>
        <v>93.5</v>
      </c>
      <c r="DH6" s="35" t="str">
        <f>IF(DH7="","",IF(DH7="-","【-】","【"&amp;SUBSTITUTE(TEXT(DH7,"#,##0.00"),"-","△")&amp;"】"))</f>
        <v>【94.90】</v>
      </c>
      <c r="DI6" s="36">
        <f>IF(DI7="",NA(),DI7)</f>
        <v>6.55</v>
      </c>
      <c r="DJ6" s="36">
        <f t="shared" ref="DJ6:DR6" si="12">IF(DJ7="",NA(),DJ7)</f>
        <v>8.0500000000000007</v>
      </c>
      <c r="DK6" s="36">
        <f t="shared" si="12"/>
        <v>19.89</v>
      </c>
      <c r="DL6" s="36">
        <f t="shared" si="12"/>
        <v>22.18</v>
      </c>
      <c r="DM6" s="36">
        <f t="shared" si="12"/>
        <v>24.45</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0.36</v>
      </c>
      <c r="DU6" s="36">
        <f t="shared" ref="DU6:EC6" si="13">IF(DU7="",NA(),DU7)</f>
        <v>0.32</v>
      </c>
      <c r="DV6" s="36">
        <f t="shared" si="13"/>
        <v>0.26</v>
      </c>
      <c r="DW6" s="36">
        <f t="shared" si="13"/>
        <v>0.4</v>
      </c>
      <c r="DX6" s="36">
        <f t="shared" si="13"/>
        <v>0.51</v>
      </c>
      <c r="DY6" s="36">
        <f t="shared" si="13"/>
        <v>2.68</v>
      </c>
      <c r="DZ6" s="36">
        <f t="shared" si="13"/>
        <v>2.82</v>
      </c>
      <c r="EA6" s="36">
        <f t="shared" si="13"/>
        <v>3.05</v>
      </c>
      <c r="EB6" s="36">
        <f t="shared" si="13"/>
        <v>3.4</v>
      </c>
      <c r="EC6" s="36">
        <f t="shared" si="13"/>
        <v>3.84</v>
      </c>
      <c r="ED6" s="35" t="str">
        <f>IF(ED7="","",IF(ED7="-","【-】","【"&amp;SUBSTITUTE(TEXT(ED7,"#,##0.00"),"-","△")&amp;"】"))</f>
        <v>【4.96】</v>
      </c>
      <c r="EE6" s="36">
        <f>IF(EE7="",NA(),EE7)</f>
        <v>0.03</v>
      </c>
      <c r="EF6" s="36">
        <f t="shared" ref="EF6:EN6" si="14">IF(EF7="",NA(),EF7)</f>
        <v>0.08</v>
      </c>
      <c r="EG6" s="36">
        <f t="shared" si="14"/>
        <v>0.06</v>
      </c>
      <c r="EH6" s="36">
        <f t="shared" si="14"/>
        <v>0.02</v>
      </c>
      <c r="EI6" s="36">
        <f t="shared" si="14"/>
        <v>0.03</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352039</v>
      </c>
      <c r="D7" s="38">
        <v>46</v>
      </c>
      <c r="E7" s="38">
        <v>17</v>
      </c>
      <c r="F7" s="38">
        <v>1</v>
      </c>
      <c r="G7" s="38">
        <v>0</v>
      </c>
      <c r="H7" s="38" t="s">
        <v>108</v>
      </c>
      <c r="I7" s="38" t="s">
        <v>109</v>
      </c>
      <c r="J7" s="38" t="s">
        <v>110</v>
      </c>
      <c r="K7" s="38" t="s">
        <v>111</v>
      </c>
      <c r="L7" s="38" t="s">
        <v>112</v>
      </c>
      <c r="M7" s="38"/>
      <c r="N7" s="39" t="s">
        <v>113</v>
      </c>
      <c r="O7" s="39">
        <v>58.2</v>
      </c>
      <c r="P7" s="39">
        <v>60.68</v>
      </c>
      <c r="Q7" s="39">
        <v>79.489999999999995</v>
      </c>
      <c r="R7" s="39">
        <v>3024</v>
      </c>
      <c r="S7" s="39">
        <v>193792</v>
      </c>
      <c r="T7" s="39">
        <v>1023.23</v>
      </c>
      <c r="U7" s="39">
        <v>189.39</v>
      </c>
      <c r="V7" s="39">
        <v>116929</v>
      </c>
      <c r="W7" s="39">
        <v>32.090000000000003</v>
      </c>
      <c r="X7" s="39">
        <v>3643.78</v>
      </c>
      <c r="Y7" s="39">
        <v>105.84</v>
      </c>
      <c r="Z7" s="39">
        <v>101.77</v>
      </c>
      <c r="AA7" s="39">
        <v>103.51</v>
      </c>
      <c r="AB7" s="39">
        <v>102.96</v>
      </c>
      <c r="AC7" s="39">
        <v>103.2</v>
      </c>
      <c r="AD7" s="39">
        <v>104.17</v>
      </c>
      <c r="AE7" s="39">
        <v>105.07</v>
      </c>
      <c r="AF7" s="39">
        <v>108.53</v>
      </c>
      <c r="AG7" s="39">
        <v>108.52</v>
      </c>
      <c r="AH7" s="39">
        <v>109.12</v>
      </c>
      <c r="AI7" s="39">
        <v>108.57</v>
      </c>
      <c r="AJ7" s="39">
        <v>0</v>
      </c>
      <c r="AK7" s="39">
        <v>0</v>
      </c>
      <c r="AL7" s="39">
        <v>0</v>
      </c>
      <c r="AM7" s="39">
        <v>0</v>
      </c>
      <c r="AN7" s="39">
        <v>0</v>
      </c>
      <c r="AO7" s="39">
        <v>19.97</v>
      </c>
      <c r="AP7" s="39">
        <v>23.32</v>
      </c>
      <c r="AQ7" s="39">
        <v>4.72</v>
      </c>
      <c r="AR7" s="39">
        <v>4.87</v>
      </c>
      <c r="AS7" s="39">
        <v>3.8</v>
      </c>
      <c r="AT7" s="39">
        <v>4.38</v>
      </c>
      <c r="AU7" s="39">
        <v>153.13</v>
      </c>
      <c r="AV7" s="39">
        <v>147.08000000000001</v>
      </c>
      <c r="AW7" s="39">
        <v>57.98</v>
      </c>
      <c r="AX7" s="39">
        <v>58.94</v>
      </c>
      <c r="AY7" s="39">
        <v>48.66</v>
      </c>
      <c r="AZ7" s="39">
        <v>152.78</v>
      </c>
      <c r="BA7" s="39">
        <v>179.3</v>
      </c>
      <c r="BB7" s="39">
        <v>45.99</v>
      </c>
      <c r="BC7" s="39">
        <v>47.32</v>
      </c>
      <c r="BD7" s="39">
        <v>49.96</v>
      </c>
      <c r="BE7" s="39">
        <v>59.95</v>
      </c>
      <c r="BF7" s="39">
        <v>700.15</v>
      </c>
      <c r="BG7" s="39">
        <v>696.28</v>
      </c>
      <c r="BH7" s="39">
        <v>685.89</v>
      </c>
      <c r="BI7" s="39">
        <v>638.82000000000005</v>
      </c>
      <c r="BJ7" s="39">
        <v>595.38</v>
      </c>
      <c r="BK7" s="39">
        <v>935.65</v>
      </c>
      <c r="BL7" s="39">
        <v>924.44</v>
      </c>
      <c r="BM7" s="39">
        <v>963.16</v>
      </c>
      <c r="BN7" s="39">
        <v>1017.47</v>
      </c>
      <c r="BO7" s="39">
        <v>970.35</v>
      </c>
      <c r="BP7" s="39">
        <v>728.3</v>
      </c>
      <c r="BQ7" s="39">
        <v>102.92</v>
      </c>
      <c r="BR7" s="39">
        <v>96.89</v>
      </c>
      <c r="BS7" s="39">
        <v>99.83</v>
      </c>
      <c r="BT7" s="39">
        <v>105.5</v>
      </c>
      <c r="BU7" s="39">
        <v>110.14</v>
      </c>
      <c r="BV7" s="39">
        <v>90.14</v>
      </c>
      <c r="BW7" s="39">
        <v>90.24</v>
      </c>
      <c r="BX7" s="39">
        <v>94.82</v>
      </c>
      <c r="BY7" s="39">
        <v>96.37</v>
      </c>
      <c r="BZ7" s="39">
        <v>99.26</v>
      </c>
      <c r="CA7" s="39">
        <v>100.04</v>
      </c>
      <c r="CB7" s="39">
        <v>143.72</v>
      </c>
      <c r="CC7" s="39">
        <v>152.72999999999999</v>
      </c>
      <c r="CD7" s="39">
        <v>148.51</v>
      </c>
      <c r="CE7" s="39">
        <v>144.6</v>
      </c>
      <c r="CF7" s="39">
        <v>145.27000000000001</v>
      </c>
      <c r="CG7" s="39">
        <v>169.64</v>
      </c>
      <c r="CH7" s="39">
        <v>170.22</v>
      </c>
      <c r="CI7" s="39">
        <v>162.88</v>
      </c>
      <c r="CJ7" s="39">
        <v>162.65</v>
      </c>
      <c r="CK7" s="39">
        <v>159.53</v>
      </c>
      <c r="CL7" s="39">
        <v>137.82</v>
      </c>
      <c r="CM7" s="39">
        <v>59.59</v>
      </c>
      <c r="CN7" s="39">
        <v>61.23</v>
      </c>
      <c r="CO7" s="39">
        <v>63.61</v>
      </c>
      <c r="CP7" s="39">
        <v>64.88</v>
      </c>
      <c r="CQ7" s="39">
        <v>63.31</v>
      </c>
      <c r="CR7" s="39">
        <v>67.569999999999993</v>
      </c>
      <c r="CS7" s="39">
        <v>67.099999999999994</v>
      </c>
      <c r="CT7" s="39">
        <v>67.95</v>
      </c>
      <c r="CU7" s="39">
        <v>66.63</v>
      </c>
      <c r="CV7" s="39">
        <v>67.040000000000006</v>
      </c>
      <c r="CW7" s="39">
        <v>60.09</v>
      </c>
      <c r="CX7" s="39">
        <v>94.62</v>
      </c>
      <c r="CY7" s="39">
        <v>95.26</v>
      </c>
      <c r="CZ7" s="39">
        <v>95.5</v>
      </c>
      <c r="DA7" s="39">
        <v>96.21</v>
      </c>
      <c r="DB7" s="39">
        <v>96.51</v>
      </c>
      <c r="DC7" s="39">
        <v>92.87</v>
      </c>
      <c r="DD7" s="39">
        <v>93.01</v>
      </c>
      <c r="DE7" s="39">
        <v>93.12</v>
      </c>
      <c r="DF7" s="39">
        <v>93.38</v>
      </c>
      <c r="DG7" s="39">
        <v>93.5</v>
      </c>
      <c r="DH7" s="39">
        <v>94.9</v>
      </c>
      <c r="DI7" s="39">
        <v>6.55</v>
      </c>
      <c r="DJ7" s="39">
        <v>8.0500000000000007</v>
      </c>
      <c r="DK7" s="39">
        <v>19.89</v>
      </c>
      <c r="DL7" s="39">
        <v>22.18</v>
      </c>
      <c r="DM7" s="39">
        <v>24.45</v>
      </c>
      <c r="DN7" s="39">
        <v>16.02</v>
      </c>
      <c r="DO7" s="39">
        <v>16.559999999999999</v>
      </c>
      <c r="DP7" s="39">
        <v>28.35</v>
      </c>
      <c r="DQ7" s="39">
        <v>27.96</v>
      </c>
      <c r="DR7" s="39">
        <v>28.81</v>
      </c>
      <c r="DS7" s="39">
        <v>37.36</v>
      </c>
      <c r="DT7" s="39">
        <v>0.36</v>
      </c>
      <c r="DU7" s="39">
        <v>0.32</v>
      </c>
      <c r="DV7" s="39">
        <v>0.26</v>
      </c>
      <c r="DW7" s="39">
        <v>0.4</v>
      </c>
      <c r="DX7" s="39">
        <v>0.51</v>
      </c>
      <c r="DY7" s="39">
        <v>2.68</v>
      </c>
      <c r="DZ7" s="39">
        <v>2.82</v>
      </c>
      <c r="EA7" s="39">
        <v>3.05</v>
      </c>
      <c r="EB7" s="39">
        <v>3.4</v>
      </c>
      <c r="EC7" s="39">
        <v>3.84</v>
      </c>
      <c r="ED7" s="39">
        <v>4.96</v>
      </c>
      <c r="EE7" s="39">
        <v>0.03</v>
      </c>
      <c r="EF7" s="39">
        <v>0.08</v>
      </c>
      <c r="EG7" s="39">
        <v>0.06</v>
      </c>
      <c r="EH7" s="39">
        <v>0.02</v>
      </c>
      <c r="EI7" s="39">
        <v>0.03</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2018-01-30T04:48:40Z</cp:lastPrinted>
  <dcterms:created xsi:type="dcterms:W3CDTF">2017-12-25T01:53:10Z</dcterms:created>
  <dcterms:modified xsi:type="dcterms:W3CDTF">2018-02-01T23:41:42Z</dcterms:modified>
  <cp:category/>
</cp:coreProperties>
</file>