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EkBdt2vd+jcXUnOu4Q2mdJQ16JzPxDK5TNGmzybfhvDXX65BBtsDsTNcQvprNA3+aFXJySH/2tux3m17LrLzw==" workbookSaltValue="dbPKu8mFtUFSIDXt/1bDsw==" workbookSpinCount="100000"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<sst xmlns="http://schemas.openxmlformats.org/spreadsheetml/2006/main" count="279" uniqueCount="123">
  <si>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</si>
  <si>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</si>
  <si>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</si>
  <si>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</si>
  <si>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</si>
  <si>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</si>
  <si>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</si>
  <si>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</si>
  <si>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</si>
  <si>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</si>
  <si>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</si>
  <si>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</si>
  <si>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</si>
  <si>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</si>
  <si>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</si>
  <si>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</si>
  <si>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</si>
  <si>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</si>
  <si>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</si>
  <si>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</si>
  <si>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</si>
  <si>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</si>
  <si>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</si>
  <si>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</si>
  <si>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</si>
  <si>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</si>
  <si>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</si>
  <si>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</si>
  <si>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</si>
  <si>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</si>
  <si>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</si>
  <si>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</si>
  <si>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</si>
  <si>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</si>
  <si>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</si>
  <si>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</si>
  <si>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</si>
  <si>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</si>
  <si>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</si>
  <si>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</si>
  <si>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</si>
  <si>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</si>
  <si>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</si>
  <si>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</si>
  <si>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</si>
  <si>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</si>
  <si>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</si>
  <si>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</si>
  <si>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</si>
  <si>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</si>
  <si>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</si>
  <si>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</si>
  <si>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</si>
  <si>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</si>
  <si>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</si>
  <si>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</si>
  <si>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</si>
  <si>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</si>
  <si>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</si>
  <si>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</si>
  <si>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</si>
  <si>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</si>
  <si>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</si>
  <si>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</si>
  <si>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</si>
  <si>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</si>
  <si>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</si>
  <si>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</si>
  <si>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</si>
  <si>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</si>
  <si>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</si>
  <si>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</si>
  <si>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</si>
  <si>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</si>
  <si>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</si>
  <si>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</si>
  <si>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</si>
  <si>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</si>
  <si>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</si>
  <si>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</si>
  <si>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</si>
  <si>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</si>
  <si>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</si>
  <si>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</si>
  <si>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</si>
  <si>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</si>
  <si>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</si>
  <si>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</si>
  <si>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</si>
  <si>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</si>
  <si>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</si>
  <si>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</si>
  <si>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</si>
  <si>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</si>
  <si>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</si>
  <si>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</si>
  <si>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</si>
  <si>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</si>
  <si>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</si>
  <si>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</si>
  <si>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</si>
  <si>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</si>
  <si>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</si>
  <si>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</si>
  <si>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</si>
  <si>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</si>
  <si>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</si>
  <si>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</si>
  <si>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下松市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</si>
  <si>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</si>
  <si>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</si>
  <si>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</si>
  <si>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</si>
  <si>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</si>
  <si>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</si>
  <si>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</si>
  <si>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</si>
  <si>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</si>
  <si>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</si>
  <si>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</si>
  <si>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前年と比較して状況はそれほど変わらず、いずれの指標も良好な状態を示している。特に③流動比率、④企業債残高対事業規模比率については、前年に引き続き向上している。③の要因としては流動負債のうち未払金が増額となったが、現金預金がそれ以上に増額となったもので、使用料の増収及び法適用に伴う減価償却費相当分を含む一般会計負担金繰入による損益勘定留保資金の逓増によるところが大きい。引き続き未普及地域の解消、接続促進に努め増収を図ることでこの水準を維持していく。④については着実な企業債償還及び適切な起債による企業債残高の減額と、③同様使用料の増収が主な要因であるが、今後は管路、処理場などの老朽施設の更新並びに浸水対策に係る雨水管渠、ポンプ場整備が本格化し、それに伴い起債額が償還額を上回る年が増え、近い将来残高が増額に転じる見込みである。本市と比較して類似団体、全国平均ともに比率が高いのは、本市よりも一足早く老朽施設の更新を進めているためであると推察される。計画的に更新を進め、起債額を可能な限り平準化し、急激に悪化することのないよう努めていく。③、④以外の指標については今後も未普及地域の解消及び接続促進等による使用料の増収、繰出基準に基づく適切な繰入、経費の節減、経営意識の共有等に努めることが第一であるが、経営戦略のローリングを行いながら、事業の永続性を保つための方策について検討していくことも必要と考える。</t>
    <phoneticPr fontId="4"/>
  </si>
  <si>
    <t>　前年度、他団体と比較してもかなり健全な経営状態と言えるが、今後老朽施設の更新が本格化するとともに、起債発行額の増加など経営への影響が表れてくることが懸念される。計画的な更新、増収・増益、コスト削減のためのあらゆる努力の積み重ねにより、その影響を最小限に抑えることを第一に考えながら、経営戦略の見直し等により早期に将来の問題の割り出し、それに対する方策も検討していく。</t>
    <phoneticPr fontId="4"/>
  </si>
  <si>
    <t>　前年と比較して状況はそれほど変わらないが、類似団体との比較では②管渠老朽化率及び③管渠改善率の開きが大きく、他団体において一足早く管渠の更新が進んでいることの表れであることがうかがえる。本市においては、建設事業の主要部分が施設の新設・増設から改築・更新にシフトしつつあり、改築・更新については、平成２４年度に策定した長寿命化計画に基づいて進めてきたが、現在、中長期的に下水道施設全体を一体的に捉えた計画であるストックマネジメント計画策定に着手しており、策定後は当該計画に基づき、老朽管渠の更生を進めていく。また、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t>
    <rPh sb="35" eb="38">
      <t>ロウキュウカ</t>
    </rPh>
    <rPh sb="38" eb="39">
      <t>リツ</t>
    </rPh>
    <rPh sb="39" eb="40">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</si>
</sst>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0.03</c:v>
                </c:pt>
                <c:pt idx="3">
                  <c:v>0.03</c:v>
                </c:pt>
                <c:pt idx="4">
                  <c:v>0.03</c:v>
                </c:pt>
              </c:numCache>
            </c:numRef>
          </c:val>
        </c:ser>
        <c:dLbls>
          <c:showLegendKey val="0"/>
          <c:showVal val="0"/>
          <c:showCatName val="0"/>
          <c:showSerName val="0"/>
          <c:showPercent val="0"/>
          <c:showBubbleSize val="0"/>
        </c:dLbls>
        <c:gapWidth val="150"/>
        <c:axId val="98523776"/>
        <c:axId val="98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0.27</c:v>
                </c:pt>
                <c:pt idx="4">
                  <c:v>0.17</c:v>
                </c:pt>
              </c:numCache>
            </c:numRef>
          </c:val>
          <c:smooth val="0"/>
        </c:ser>
        <c:dLbls>
          <c:showLegendKey val="0"/>
          <c:showVal val="0"/>
          <c:showCatName val="0"/>
          <c:showSerName val="0"/>
          <c:showPercent val="0"/>
          <c:showBubbleSize val="0"/>
        </c:dLbls>
        <c:marker val="1"/>
        <c:smooth val="0"/>
        <c:axId val="98523776"/>
        <c:axId val="98534144"/>
      </c:lineChart>
      <c:dateAx>
        <c:axId val="98523776"/>
        <c:scaling>
          <c:orientation val="minMax"/>
        </c:scaling>
        <c:delete val="1"/>
        <c:axPos val="b"/>
        <c:numFmt formatCode="ge" sourceLinked="1"/>
        <c:majorTickMark val="none"/>
        <c:minorTickMark val="none"/>
        <c:tickLblPos val="none"/>
        <c:crossAx val="98534144"/>
        <c:crosses val="autoZero"/>
        <c:auto val="1"/>
        <c:lblOffset val="100"/>
        <c:baseTimeUnit val="years"/>
      </c:dateAx>
      <c:valAx>
        <c:axId val="98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74.150000000000006</c:v>
                </c:pt>
                <c:pt idx="3">
                  <c:v>77.38</c:v>
                </c:pt>
                <c:pt idx="4">
                  <c:v>79.260000000000005</c:v>
                </c:pt>
              </c:numCache>
            </c:numRef>
          </c:val>
        </c:ser>
        <c:dLbls>
          <c:showLegendKey val="0"/>
          <c:showVal val="0"/>
          <c:showCatName val="0"/>
          <c:showSerName val="0"/>
          <c:showPercent val="0"/>
          <c:showBubbleSize val="0"/>
        </c:dLbls>
        <c:gapWidth val="150"/>
        <c:axId val="100162560"/>
        <c:axId val="1001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64.87</c:v>
                </c:pt>
                <c:pt idx="3">
                  <c:v>65.62</c:v>
                </c:pt>
                <c:pt idx="4">
                  <c:v>64.67</c:v>
                </c:pt>
              </c:numCache>
            </c:numRef>
          </c:val>
          <c:smooth val="0"/>
        </c:ser>
        <c:dLbls>
          <c:showLegendKey val="0"/>
          <c:showVal val="0"/>
          <c:showCatName val="0"/>
          <c:showSerName val="0"/>
          <c:showPercent val="0"/>
          <c:showBubbleSize val="0"/>
        </c:dLbls>
        <c:marker val="1"/>
        <c:smooth val="0"/>
        <c:axId val="100162560"/>
        <c:axId val="100189312"/>
      </c:lineChart>
      <c:dateAx>
        <c:axId val="100162560"/>
        <c:scaling>
          <c:orientation val="minMax"/>
        </c:scaling>
        <c:delete val="1"/>
        <c:axPos val="b"/>
        <c:numFmt formatCode="ge" sourceLinked="1"/>
        <c:majorTickMark val="none"/>
        <c:minorTickMark val="none"/>
        <c:tickLblPos val="none"/>
        <c:crossAx val="100189312"/>
        <c:crosses val="autoZero"/>
        <c:auto val="1"/>
        <c:lblOffset val="100"/>
        <c:baseTimeUnit val="years"/>
      </c:dateAx>
      <c:valAx>
        <c:axId val="100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96.93</c:v>
                </c:pt>
                <c:pt idx="3">
                  <c:v>96.85</c:v>
                </c:pt>
                <c:pt idx="4">
                  <c:v>96.9</c:v>
                </c:pt>
              </c:numCache>
            </c:numRef>
          </c:val>
        </c:ser>
        <c:dLbls>
          <c:showLegendKey val="0"/>
          <c:showVal val="0"/>
          <c:showCatName val="0"/>
          <c:showSerName val="0"/>
          <c:showPercent val="0"/>
          <c:showBubbleSize val="0"/>
        </c:dLbls>
        <c:gapWidth val="150"/>
        <c:axId val="99908224"/>
        <c:axId val="99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91.11</c:v>
                </c:pt>
                <c:pt idx="3">
                  <c:v>91.44</c:v>
                </c:pt>
                <c:pt idx="4">
                  <c:v>91.76</c:v>
                </c:pt>
              </c:numCache>
            </c:numRef>
          </c:val>
          <c:smooth val="0"/>
        </c:ser>
        <c:dLbls>
          <c:showLegendKey val="0"/>
          <c:showVal val="0"/>
          <c:showCatName val="0"/>
          <c:showSerName val="0"/>
          <c:showPercent val="0"/>
          <c:showBubbleSize val="0"/>
        </c:dLbls>
        <c:marker val="1"/>
        <c:smooth val="0"/>
        <c:axId val="99908224"/>
        <c:axId val="99918592"/>
      </c:lineChart>
      <c:dateAx>
        <c:axId val="99908224"/>
        <c:scaling>
          <c:orientation val="minMax"/>
        </c:scaling>
        <c:delete val="1"/>
        <c:axPos val="b"/>
        <c:numFmt formatCode="ge" sourceLinked="1"/>
        <c:majorTickMark val="none"/>
        <c:minorTickMark val="none"/>
        <c:tickLblPos val="none"/>
        <c:crossAx val="99918592"/>
        <c:crosses val="autoZero"/>
        <c:auto val="1"/>
        <c:lblOffset val="100"/>
        <c:baseTimeUnit val="years"/>
      </c:dateAx>
      <c:valAx>
        <c:axId val="99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102.65</c:v>
                </c:pt>
                <c:pt idx="3">
                  <c:v>102.76</c:v>
                </c:pt>
                <c:pt idx="4">
                  <c:v>102.6</c:v>
                </c:pt>
              </c:numCache>
            </c:numRef>
          </c:val>
        </c:ser>
        <c:dLbls>
          <c:showLegendKey val="0"/>
          <c:showVal val="0"/>
          <c:showCatName val="0"/>
          <c:showSerName val="0"/>
          <c:showPercent val="0"/>
          <c:showBubbleSize val="0"/>
        </c:dLbls>
        <c:gapWidth val="150"/>
        <c:axId val="98371840"/>
        <c:axId val="98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108.77</c:v>
                </c:pt>
                <c:pt idx="3">
                  <c:v>109.48</c:v>
                </c:pt>
                <c:pt idx="4">
                  <c:v>109.27</c:v>
                </c:pt>
              </c:numCache>
            </c:numRef>
          </c:val>
          <c:smooth val="0"/>
        </c:ser>
        <c:dLbls>
          <c:showLegendKey val="0"/>
          <c:showVal val="0"/>
          <c:showCatName val="0"/>
          <c:showSerName val="0"/>
          <c:showPercent val="0"/>
          <c:showBubbleSize val="0"/>
        </c:dLbls>
        <c:marker val="1"/>
        <c:smooth val="0"/>
        <c:axId val="98371840"/>
        <c:axId val="98386304"/>
      </c:lineChart>
      <c:dateAx>
        <c:axId val="98371840"/>
        <c:scaling>
          <c:orientation val="minMax"/>
        </c:scaling>
        <c:delete val="1"/>
        <c:axPos val="b"/>
        <c:numFmt formatCode="ge" sourceLinked="1"/>
        <c:majorTickMark val="none"/>
        <c:minorTickMark val="none"/>
        <c:tickLblPos val="none"/>
        <c:crossAx val="98386304"/>
        <c:crosses val="autoZero"/>
        <c:auto val="1"/>
        <c:lblOffset val="100"/>
        <c:baseTimeUnit val="years"/>
      </c:dateAx>
      <c:valAx>
        <c:axId val="98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3.8</c:v>
                </c:pt>
                <c:pt idx="3">
                  <c:v>7.49</c:v>
                </c:pt>
                <c:pt idx="4">
                  <c:v>11.01</c:v>
                </c:pt>
              </c:numCache>
            </c:numRef>
          </c:val>
        </c:ser>
        <c:dLbls>
          <c:showLegendKey val="0"/>
          <c:showVal val="0"/>
          <c:showCatName val="0"/>
          <c:showSerName val="0"/>
          <c:showPercent val="0"/>
          <c:showBubbleSize val="0"/>
        </c:dLbls>
        <c:gapWidth val="150"/>
        <c:axId val="98408320"/>
        <c:axId val="984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25.52</c:v>
                </c:pt>
                <c:pt idx="3">
                  <c:v>25.89</c:v>
                </c:pt>
                <c:pt idx="4">
                  <c:v>26.63</c:v>
                </c:pt>
              </c:numCache>
            </c:numRef>
          </c:val>
          <c:smooth val="0"/>
        </c:ser>
        <c:dLbls>
          <c:showLegendKey val="0"/>
          <c:showVal val="0"/>
          <c:showCatName val="0"/>
          <c:showSerName val="0"/>
          <c:showPercent val="0"/>
          <c:showBubbleSize val="0"/>
        </c:dLbls>
        <c:marker val="1"/>
        <c:smooth val="0"/>
        <c:axId val="98408320"/>
        <c:axId val="98414592"/>
      </c:lineChart>
      <c:dateAx>
        <c:axId val="98408320"/>
        <c:scaling>
          <c:orientation val="minMax"/>
        </c:scaling>
        <c:delete val="1"/>
        <c:axPos val="b"/>
        <c:numFmt formatCode="ge" sourceLinked="1"/>
        <c:majorTickMark val="none"/>
        <c:minorTickMark val="none"/>
        <c:tickLblPos val="none"/>
        <c:crossAx val="98414592"/>
        <c:crosses val="autoZero"/>
        <c:auto val="1"/>
        <c:lblOffset val="100"/>
        <c:baseTimeUnit val="years"/>
      </c:dateAx>
      <c:valAx>
        <c:axId val="984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2.08</c:v>
                </c:pt>
                <c:pt idx="3">
                  <c:v>2.0699999999999998</c:v>
                </c:pt>
                <c:pt idx="4">
                  <c:v>2.46</c:v>
                </c:pt>
              </c:numCache>
            </c:numRef>
          </c:val>
        </c:ser>
        <c:dLbls>
          <c:showLegendKey val="0"/>
          <c:showVal val="0"/>
          <c:showCatName val="0"/>
          <c:showSerName val="0"/>
          <c:showPercent val="0"/>
          <c:showBubbleSize val="0"/>
        </c:dLbls>
        <c:gapWidth val="150"/>
        <c:axId val="98575872"/>
        <c:axId val="985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0.76</c:v>
                </c:pt>
                <c:pt idx="3">
                  <c:v>0.71</c:v>
                </c:pt>
                <c:pt idx="4">
                  <c:v>0.95</c:v>
                </c:pt>
              </c:numCache>
            </c:numRef>
          </c:val>
          <c:smooth val="0"/>
        </c:ser>
        <c:dLbls>
          <c:showLegendKey val="0"/>
          <c:showVal val="0"/>
          <c:showCatName val="0"/>
          <c:showSerName val="0"/>
          <c:showPercent val="0"/>
          <c:showBubbleSize val="0"/>
        </c:dLbls>
        <c:marker val="1"/>
        <c:smooth val="0"/>
        <c:axId val="98575872"/>
        <c:axId val="98577792"/>
      </c:lineChart>
      <c:dateAx>
        <c:axId val="98575872"/>
        <c:scaling>
          <c:orientation val="minMax"/>
        </c:scaling>
        <c:delete val="1"/>
        <c:axPos val="b"/>
        <c:numFmt formatCode="ge" sourceLinked="1"/>
        <c:majorTickMark val="none"/>
        <c:minorTickMark val="none"/>
        <c:tickLblPos val="none"/>
        <c:crossAx val="98577792"/>
        <c:crosses val="autoZero"/>
        <c:auto val="1"/>
        <c:lblOffset val="100"/>
        <c:baseTimeUnit val="years"/>
      </c:dateAx>
      <c:valAx>
        <c:axId val="985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8631040"/>
        <c:axId val="996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21.47</c:v>
                </c:pt>
                <c:pt idx="3">
                  <c:v>16.34</c:v>
                </c:pt>
                <c:pt idx="4">
                  <c:v>15.65</c:v>
                </c:pt>
              </c:numCache>
            </c:numRef>
          </c:val>
          <c:smooth val="0"/>
        </c:ser>
        <c:dLbls>
          <c:showLegendKey val="0"/>
          <c:showVal val="0"/>
          <c:showCatName val="0"/>
          <c:showSerName val="0"/>
          <c:showPercent val="0"/>
          <c:showBubbleSize val="0"/>
        </c:dLbls>
        <c:marker val="1"/>
        <c:smooth val="0"/>
        <c:axId val="98631040"/>
        <c:axId val="99681792"/>
      </c:lineChart>
      <c:dateAx>
        <c:axId val="98631040"/>
        <c:scaling>
          <c:orientation val="minMax"/>
        </c:scaling>
        <c:delete val="1"/>
        <c:axPos val="b"/>
        <c:numFmt formatCode="ge" sourceLinked="1"/>
        <c:majorTickMark val="none"/>
        <c:minorTickMark val="none"/>
        <c:tickLblPos val="none"/>
        <c:crossAx val="99681792"/>
        <c:crosses val="autoZero"/>
        <c:auto val="1"/>
        <c:lblOffset val="100"/>
        <c:baseTimeUnit val="years"/>
      </c:dateAx>
      <c:valAx>
        <c:axId val="996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65.05</c:v>
                </c:pt>
                <c:pt idx="3">
                  <c:v>81.819999999999993</c:v>
                </c:pt>
                <c:pt idx="4">
                  <c:v>97.59</c:v>
                </c:pt>
              </c:numCache>
            </c:numRef>
          </c:val>
        </c:ser>
        <c:dLbls>
          <c:showLegendKey val="0"/>
          <c:showVal val="0"/>
          <c:showCatName val="0"/>
          <c:showSerName val="0"/>
          <c:showPercent val="0"/>
          <c:showBubbleSize val="0"/>
        </c:dLbls>
        <c:gapWidth val="150"/>
        <c:axId val="99707904"/>
        <c:axId val="997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99707904"/>
        <c:axId val="99726464"/>
      </c:lineChart>
      <c:dateAx>
        <c:axId val="99707904"/>
        <c:scaling>
          <c:orientation val="minMax"/>
        </c:scaling>
        <c:delete val="1"/>
        <c:axPos val="b"/>
        <c:numFmt formatCode="ge" sourceLinked="1"/>
        <c:majorTickMark val="none"/>
        <c:minorTickMark val="none"/>
        <c:tickLblPos val="none"/>
        <c:crossAx val="99726464"/>
        <c:crosses val="autoZero"/>
        <c:auto val="1"/>
        <c:lblOffset val="100"/>
        <c:baseTimeUnit val="years"/>
      </c:dateAx>
      <c:valAx>
        <c:axId val="997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568.74</c:v>
                </c:pt>
                <c:pt idx="3">
                  <c:v>510.29</c:v>
                </c:pt>
                <c:pt idx="4">
                  <c:v>467.42</c:v>
                </c:pt>
              </c:numCache>
            </c:numRef>
          </c:val>
        </c:ser>
        <c:dLbls>
          <c:showLegendKey val="0"/>
          <c:showVal val="0"/>
          <c:showCatName val="0"/>
          <c:showSerName val="0"/>
          <c:showPercent val="0"/>
          <c:showBubbleSize val="0"/>
        </c:dLbls>
        <c:gapWidth val="150"/>
        <c:axId val="99752576"/>
        <c:axId val="99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854.16</c:v>
                </c:pt>
                <c:pt idx="3">
                  <c:v>848.31</c:v>
                </c:pt>
                <c:pt idx="4">
                  <c:v>774.99</c:v>
                </c:pt>
              </c:numCache>
            </c:numRef>
          </c:val>
          <c:smooth val="0"/>
        </c:ser>
        <c:dLbls>
          <c:showLegendKey val="0"/>
          <c:showVal val="0"/>
          <c:showCatName val="0"/>
          <c:showSerName val="0"/>
          <c:showPercent val="0"/>
          <c:showBubbleSize val="0"/>
        </c:dLbls>
        <c:marker val="1"/>
        <c:smooth val="0"/>
        <c:axId val="99752576"/>
        <c:axId val="99762944"/>
      </c:lineChart>
      <c:dateAx>
        <c:axId val="99752576"/>
        <c:scaling>
          <c:orientation val="minMax"/>
        </c:scaling>
        <c:delete val="1"/>
        <c:axPos val="b"/>
        <c:numFmt formatCode="ge" sourceLinked="1"/>
        <c:majorTickMark val="none"/>
        <c:minorTickMark val="none"/>
        <c:tickLblPos val="none"/>
        <c:crossAx val="99762944"/>
        <c:crosses val="autoZero"/>
        <c:auto val="1"/>
        <c:lblOffset val="100"/>
        <c:baseTimeUnit val="years"/>
      </c:dateAx>
      <c:valAx>
        <c:axId val="99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105.36</c:v>
                </c:pt>
                <c:pt idx="3">
                  <c:v>105.62</c:v>
                </c:pt>
                <c:pt idx="4">
                  <c:v>105.14</c:v>
                </c:pt>
              </c:numCache>
            </c:numRef>
          </c:val>
        </c:ser>
        <c:dLbls>
          <c:showLegendKey val="0"/>
          <c:showVal val="0"/>
          <c:showCatName val="0"/>
          <c:showSerName val="0"/>
          <c:showPercent val="0"/>
          <c:showBubbleSize val="0"/>
        </c:dLbls>
        <c:gapWidth val="150"/>
        <c:axId val="99791232"/>
        <c:axId val="997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93.13</c:v>
                </c:pt>
                <c:pt idx="3">
                  <c:v>94.38</c:v>
                </c:pt>
                <c:pt idx="4">
                  <c:v>96.57</c:v>
                </c:pt>
              </c:numCache>
            </c:numRef>
          </c:val>
          <c:smooth val="0"/>
        </c:ser>
        <c:dLbls>
          <c:showLegendKey val="0"/>
          <c:showVal val="0"/>
          <c:showCatName val="0"/>
          <c:showSerName val="0"/>
          <c:showPercent val="0"/>
          <c:showBubbleSize val="0"/>
        </c:dLbls>
        <c:marker val="1"/>
        <c:smooth val="0"/>
        <c:axId val="99791232"/>
        <c:axId val="99793152"/>
      </c:lineChart>
      <c:dateAx>
        <c:axId val="99791232"/>
        <c:scaling>
          <c:orientation val="minMax"/>
        </c:scaling>
        <c:delete val="1"/>
        <c:axPos val="b"/>
        <c:numFmt formatCode="ge" sourceLinked="1"/>
        <c:majorTickMark val="none"/>
        <c:minorTickMark val="none"/>
        <c:tickLblPos val="none"/>
        <c:crossAx val="99793152"/>
        <c:crosses val="autoZero"/>
        <c:auto val="1"/>
        <c:lblOffset val="100"/>
        <c:baseTimeUnit val="years"/>
      </c:dateAx>
      <c:valAx>
        <c:axId val="99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112.99</c:v>
                </c:pt>
                <c:pt idx="3">
                  <c:v>113.32</c:v>
                </c:pt>
                <c:pt idx="4">
                  <c:v>113.78</c:v>
                </c:pt>
              </c:numCache>
            </c:numRef>
          </c:val>
        </c:ser>
        <c:dLbls>
          <c:showLegendKey val="0"/>
          <c:showVal val="0"/>
          <c:showCatName val="0"/>
          <c:showSerName val="0"/>
          <c:showPercent val="0"/>
          <c:showBubbleSize val="0"/>
        </c:dLbls>
        <c:gapWidth val="150"/>
        <c:axId val="100150656"/>
        <c:axId val="1001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167.97</c:v>
                </c:pt>
                <c:pt idx="3">
                  <c:v>165.45</c:v>
                </c:pt>
                <c:pt idx="4">
                  <c:v>161.54</c:v>
                </c:pt>
              </c:numCache>
            </c:numRef>
          </c:val>
          <c:smooth val="0"/>
        </c:ser>
        <c:dLbls>
          <c:showLegendKey val="0"/>
          <c:showVal val="0"/>
          <c:showCatName val="0"/>
          <c:showSerName val="0"/>
          <c:showPercent val="0"/>
          <c:showBubbleSize val="0"/>
        </c:dLbls>
        <c:marker val="1"/>
        <c:smooth val="0"/>
        <c:axId val="100150656"/>
        <c:axId val="100152832"/>
      </c:lineChart>
      <c:dateAx>
        <c:axId val="100150656"/>
        <c:scaling>
          <c:orientation val="minMax"/>
        </c:scaling>
        <c:delete val="1"/>
        <c:axPos val="b"/>
        <c:numFmt formatCode="ge" sourceLinked="1"/>
        <c:majorTickMark val="none"/>
        <c:minorTickMark val="none"/>
        <c:tickLblPos val="none"/>
        <c:crossAx val="100152832"/>
        <c:crosses val="autoZero"/>
        <c:auto val="1"/>
        <c:lblOffset val="100"/>
        <c:baseTimeUnit val="years"/>
      </c:dateAx>
      <c:valAx>
        <c:axId val="1001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1" zoomScaleNormal="100" workbookViewId="0">
      <selection activeCell="CC49" sqref="CC4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下松市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119</v>
      </c>
      <c r="AE8" s="50"/>
      <c r="AF8" s="50"/>
      <c r="AG8" s="50"/>
      <c r="AH8" s="50"/>
      <c r="AI8" s="50"/>
      <c r="AJ8" s="50"/>
      <c r="AK8" s="4"/>
      <c r="AL8" s="51">
        <f>データ!S6</f>
        <v>56715</v>
      </c>
      <c r="AM8" s="51"/>
      <c r="AN8" s="51"/>
      <c r="AO8" s="51"/>
      <c r="AP8" s="51"/>
      <c r="AQ8" s="51"/>
      <c r="AR8" s="51"/>
      <c r="AS8" s="51"/>
      <c r="AT8" s="46">
        <f>データ!T6</f>
        <v>89.35</v>
      </c>
      <c r="AU8" s="46"/>
      <c r="AV8" s="46"/>
      <c r="AW8" s="46"/>
      <c r="AX8" s="46"/>
      <c r="AY8" s="46"/>
      <c r="AZ8" s="46"/>
      <c r="BA8" s="46"/>
      <c r="BB8" s="46">
        <f>データ!U6</f>
        <v>634.75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65.53</v>
      </c>
      <c r="J10" s="46"/>
      <c r="K10" s="46"/>
      <c r="L10" s="46"/>
      <c r="M10" s="46"/>
      <c r="N10" s="46"/>
      <c r="O10" s="46"/>
      <c r="P10" s="46">
        <f>データ!P6</f>
        <v>86.37</v>
      </c>
      <c r="Q10" s="46"/>
      <c r="R10" s="46"/>
      <c r="S10" s="46"/>
      <c r="T10" s="46"/>
      <c r="U10" s="46"/>
      <c r="V10" s="46"/>
      <c r="W10" s="46">
        <f>データ!Q6</f>
        <v>70.62</v>
      </c>
      <c r="X10" s="46"/>
      <c r="Y10" s="46"/>
      <c r="Z10" s="46"/>
      <c r="AA10" s="46"/>
      <c r="AB10" s="46"/>
      <c r="AC10" s="46"/>
      <c r="AD10" s="51">
        <f>データ!R6</f>
        <v>2160</v>
      </c>
      <c r="AE10" s="51"/>
      <c r="AF10" s="51"/>
      <c r="AG10" s="51"/>
      <c r="AH10" s="51"/>
      <c r="AI10" s="51"/>
      <c r="AJ10" s="51"/>
      <c r="AK10" s="2"/>
      <c r="AL10" s="51">
        <f>データ!V6</f>
        <v>49095</v>
      </c>
      <c r="AM10" s="51"/>
      <c r="AN10" s="51"/>
      <c r="AO10" s="51"/>
      <c r="AP10" s="51"/>
      <c r="AQ10" s="51"/>
      <c r="AR10" s="51"/>
      <c r="AS10" s="51"/>
      <c r="AT10" s="46">
        <f>データ!W6</f>
        <v>11.37</v>
      </c>
      <c r="AU10" s="46"/>
      <c r="AV10" s="46"/>
      <c r="AW10" s="46"/>
      <c r="AX10" s="46"/>
      <c r="AY10" s="46"/>
      <c r="AZ10" s="46"/>
      <c r="BA10" s="46"/>
      <c r="BB10" s="46">
        <f>データ!X6</f>
        <v>4317.9399999999996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KNY15qg5DhA19JydlVgu7hfJ2y9xgjrjGPMsOBOTWC6cO7i+dtO/oM0Ct1mO0Xz/VQKxrbt8aCloZH2+hMLg0Q==" saltValue="1hNZPQyCvM3YBeyANtpfk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T1" workbookViewId="0">
      <selection activeCell="DX8" sqref="DX8"/>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352071</v>
      </c>
      <c r="D6" s="34">
        <f t="shared" si="3"/>
        <v>46</v>
      </c>
      <c r="E6" s="34">
        <f t="shared" si="3"/>
        <v>17</v>
      </c>
      <c r="F6" s="34">
        <f t="shared" si="3"/>
        <v>1</v>
      </c>
      <c r="G6" s="34">
        <f t="shared" si="3"/>
        <v>0</v>
      </c>
      <c r="H6" s="34" t="str">
        <f t="shared" si="3"/>
        <v>山口県　下松市</v>
      </c>
      <c r="I6" s="34" t="str">
        <f t="shared" si="3"/>
        <v>法適用</v>
      </c>
      <c r="J6" s="34" t="str">
        <f t="shared" si="3"/>
        <v>下水道事業</v>
      </c>
      <c r="K6" s="34" t="str">
        <f t="shared" si="3"/>
        <v>公共下水道</v>
      </c>
      <c r="L6" s="34" t="str">
        <f t="shared" si="3"/>
        <v>Bd1</v>
      </c>
      <c r="M6" s="34">
        <f t="shared" si="3"/>
        <v>0</v>
      </c>
      <c r="N6" s="35" t="str">
        <f t="shared" si="3"/>
        <v>-</v>
      </c>
      <c r="O6" s="35">
        <f t="shared" si="3"/>
        <v>65.53</v>
      </c>
      <c r="P6" s="35">
        <f t="shared" si="3"/>
        <v>86.37</v>
      </c>
      <c r="Q6" s="35">
        <f t="shared" si="3"/>
        <v>70.62</v>
      </c>
      <c r="R6" s="35">
        <f t="shared" si="3"/>
        <v>2160</v>
      </c>
      <c r="S6" s="35">
        <f t="shared" si="3"/>
        <v>56715</v>
      </c>
      <c r="T6" s="35">
        <f t="shared" si="3"/>
        <v>89.35</v>
      </c>
      <c r="U6" s="35">
        <f t="shared" si="3"/>
        <v>634.75</v>
      </c>
      <c r="V6" s="35">
        <f t="shared" si="3"/>
        <v>49095</v>
      </c>
      <c r="W6" s="35">
        <f t="shared" si="3"/>
        <v>11.37</v>
      </c>
      <c r="X6" s="35">
        <f t="shared" si="3"/>
        <v>4317.9399999999996</v>
      </c>
      <c r="Y6" s="36" t="str">
        <f>IF(Y7="",NA(),Y7)</f>
        <v>-</v>
      </c>
      <c r="Z6" s="36" t="str">
        <f t="shared" ref="Z6:AH6" si="4">IF(Z7="",NA(),Z7)</f>
        <v>-</v>
      </c>
      <c r="AA6" s="36">
        <f t="shared" si="4"/>
        <v>102.65</v>
      </c>
      <c r="AB6" s="36">
        <f t="shared" si="4"/>
        <v>102.76</v>
      </c>
      <c r="AC6" s="36">
        <f t="shared" si="4"/>
        <v>102.6</v>
      </c>
      <c r="AD6" s="36" t="str">
        <f t="shared" si="4"/>
        <v>-</v>
      </c>
      <c r="AE6" s="36" t="str">
        <f t="shared" si="4"/>
        <v>-</v>
      </c>
      <c r="AF6" s="36">
        <f t="shared" si="4"/>
        <v>108.77</v>
      </c>
      <c r="AG6" s="36">
        <f t="shared" si="4"/>
        <v>109.48</v>
      </c>
      <c r="AH6" s="36">
        <f t="shared" si="4"/>
        <v>109.27</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21.47</v>
      </c>
      <c r="AR6" s="36">
        <f t="shared" si="5"/>
        <v>16.34</v>
      </c>
      <c r="AS6" s="36">
        <f t="shared" si="5"/>
        <v>15.65</v>
      </c>
      <c r="AT6" s="35" t="str">
        <f>IF(AT7="","",IF(AT7="-","【-】","【"&amp;SUBSTITUTE(TEXT(AT7,"#,##0.00"),"-","△")&amp;"】"))</f>
        <v>【4.38】</v>
      </c>
      <c r="AU6" s="36" t="str">
        <f>IF(AU7="",NA(),AU7)</f>
        <v>-</v>
      </c>
      <c r="AV6" s="36" t="str">
        <f t="shared" ref="AV6:BD6" si="6">IF(AV7="",NA(),AV7)</f>
        <v>-</v>
      </c>
      <c r="AW6" s="36">
        <f t="shared" si="6"/>
        <v>65.05</v>
      </c>
      <c r="AX6" s="36">
        <f t="shared" si="6"/>
        <v>81.819999999999993</v>
      </c>
      <c r="AY6" s="36">
        <f t="shared" si="6"/>
        <v>97.59</v>
      </c>
      <c r="AZ6" s="36" t="str">
        <f t="shared" si="6"/>
        <v>-</v>
      </c>
      <c r="BA6" s="36" t="str">
        <f t="shared" si="6"/>
        <v>-</v>
      </c>
      <c r="BB6" s="36">
        <f t="shared" si="6"/>
        <v>79.239999999999995</v>
      </c>
      <c r="BC6" s="36">
        <f t="shared" si="6"/>
        <v>78.930000000000007</v>
      </c>
      <c r="BD6" s="36">
        <f t="shared" si="6"/>
        <v>77.94</v>
      </c>
      <c r="BE6" s="35" t="str">
        <f>IF(BE7="","",IF(BE7="-","【-】","【"&amp;SUBSTITUTE(TEXT(BE7,"#,##0.00"),"-","△")&amp;"】"))</f>
        <v>【59.95】</v>
      </c>
      <c r="BF6" s="36" t="str">
        <f>IF(BF7="",NA(),BF7)</f>
        <v>-</v>
      </c>
      <c r="BG6" s="36" t="str">
        <f t="shared" ref="BG6:BO6" si="7">IF(BG7="",NA(),BG7)</f>
        <v>-</v>
      </c>
      <c r="BH6" s="36">
        <f t="shared" si="7"/>
        <v>568.74</v>
      </c>
      <c r="BI6" s="36">
        <f t="shared" si="7"/>
        <v>510.29</v>
      </c>
      <c r="BJ6" s="36">
        <f t="shared" si="7"/>
        <v>467.42</v>
      </c>
      <c r="BK6" s="36" t="str">
        <f t="shared" si="7"/>
        <v>-</v>
      </c>
      <c r="BL6" s="36" t="str">
        <f t="shared" si="7"/>
        <v>-</v>
      </c>
      <c r="BM6" s="36">
        <f t="shared" si="7"/>
        <v>854.16</v>
      </c>
      <c r="BN6" s="36">
        <f t="shared" si="7"/>
        <v>848.31</v>
      </c>
      <c r="BO6" s="36">
        <f t="shared" si="7"/>
        <v>774.99</v>
      </c>
      <c r="BP6" s="35" t="str">
        <f>IF(BP7="","",IF(BP7="-","【-】","【"&amp;SUBSTITUTE(TEXT(BP7,"#,##0.00"),"-","△")&amp;"】"))</f>
        <v>【728.30】</v>
      </c>
      <c r="BQ6" s="36" t="str">
        <f>IF(BQ7="",NA(),BQ7)</f>
        <v>-</v>
      </c>
      <c r="BR6" s="36" t="str">
        <f t="shared" ref="BR6:BZ6" si="8">IF(BR7="",NA(),BR7)</f>
        <v>-</v>
      </c>
      <c r="BS6" s="36">
        <f t="shared" si="8"/>
        <v>105.36</v>
      </c>
      <c r="BT6" s="36">
        <f t="shared" si="8"/>
        <v>105.62</v>
      </c>
      <c r="BU6" s="36">
        <f t="shared" si="8"/>
        <v>105.14</v>
      </c>
      <c r="BV6" s="36" t="str">
        <f t="shared" si="8"/>
        <v>-</v>
      </c>
      <c r="BW6" s="36" t="str">
        <f t="shared" si="8"/>
        <v>-</v>
      </c>
      <c r="BX6" s="36">
        <f t="shared" si="8"/>
        <v>93.13</v>
      </c>
      <c r="BY6" s="36">
        <f t="shared" si="8"/>
        <v>94.38</v>
      </c>
      <c r="BZ6" s="36">
        <f t="shared" si="8"/>
        <v>96.57</v>
      </c>
      <c r="CA6" s="35" t="str">
        <f>IF(CA7="","",IF(CA7="-","【-】","【"&amp;SUBSTITUTE(TEXT(CA7,"#,##0.00"),"-","△")&amp;"】"))</f>
        <v>【100.04】</v>
      </c>
      <c r="CB6" s="36" t="str">
        <f>IF(CB7="",NA(),CB7)</f>
        <v>-</v>
      </c>
      <c r="CC6" s="36" t="str">
        <f t="shared" ref="CC6:CK6" si="9">IF(CC7="",NA(),CC7)</f>
        <v>-</v>
      </c>
      <c r="CD6" s="36">
        <f t="shared" si="9"/>
        <v>112.99</v>
      </c>
      <c r="CE6" s="36">
        <f t="shared" si="9"/>
        <v>113.32</v>
      </c>
      <c r="CF6" s="36">
        <f t="shared" si="9"/>
        <v>113.78</v>
      </c>
      <c r="CG6" s="36" t="str">
        <f t="shared" si="9"/>
        <v>-</v>
      </c>
      <c r="CH6" s="36" t="str">
        <f t="shared" si="9"/>
        <v>-</v>
      </c>
      <c r="CI6" s="36">
        <f t="shared" si="9"/>
        <v>167.97</v>
      </c>
      <c r="CJ6" s="36">
        <f t="shared" si="9"/>
        <v>165.45</v>
      </c>
      <c r="CK6" s="36">
        <f t="shared" si="9"/>
        <v>161.54</v>
      </c>
      <c r="CL6" s="35" t="str">
        <f>IF(CL7="","",IF(CL7="-","【-】","【"&amp;SUBSTITUTE(TEXT(CL7,"#,##0.00"),"-","△")&amp;"】"))</f>
        <v>【137.82】</v>
      </c>
      <c r="CM6" s="36" t="str">
        <f>IF(CM7="",NA(),CM7)</f>
        <v>-</v>
      </c>
      <c r="CN6" s="36" t="str">
        <f t="shared" ref="CN6:CV6" si="10">IF(CN7="",NA(),CN7)</f>
        <v>-</v>
      </c>
      <c r="CO6" s="36">
        <f t="shared" si="10"/>
        <v>74.150000000000006</v>
      </c>
      <c r="CP6" s="36">
        <f t="shared" si="10"/>
        <v>77.38</v>
      </c>
      <c r="CQ6" s="36">
        <f t="shared" si="10"/>
        <v>79.260000000000005</v>
      </c>
      <c r="CR6" s="36" t="str">
        <f t="shared" si="10"/>
        <v>-</v>
      </c>
      <c r="CS6" s="36" t="str">
        <f t="shared" si="10"/>
        <v>-</v>
      </c>
      <c r="CT6" s="36">
        <f t="shared" si="10"/>
        <v>64.87</v>
      </c>
      <c r="CU6" s="36">
        <f t="shared" si="10"/>
        <v>65.62</v>
      </c>
      <c r="CV6" s="36">
        <f t="shared" si="10"/>
        <v>64.67</v>
      </c>
      <c r="CW6" s="35" t="str">
        <f>IF(CW7="","",IF(CW7="-","【-】","【"&amp;SUBSTITUTE(TEXT(CW7,"#,##0.00"),"-","△")&amp;"】"))</f>
        <v>【60.09】</v>
      </c>
      <c r="CX6" s="36" t="str">
        <f>IF(CX7="",NA(),CX7)</f>
        <v>-</v>
      </c>
      <c r="CY6" s="36" t="str">
        <f t="shared" ref="CY6:DG6" si="11">IF(CY7="",NA(),CY7)</f>
        <v>-</v>
      </c>
      <c r="CZ6" s="36">
        <f t="shared" si="11"/>
        <v>96.93</v>
      </c>
      <c r="DA6" s="36">
        <f t="shared" si="11"/>
        <v>96.85</v>
      </c>
      <c r="DB6" s="36">
        <f t="shared" si="11"/>
        <v>96.9</v>
      </c>
      <c r="DC6" s="36" t="str">
        <f t="shared" si="11"/>
        <v>-</v>
      </c>
      <c r="DD6" s="36" t="str">
        <f t="shared" si="11"/>
        <v>-</v>
      </c>
      <c r="DE6" s="36">
        <f t="shared" si="11"/>
        <v>91.11</v>
      </c>
      <c r="DF6" s="36">
        <f t="shared" si="11"/>
        <v>91.44</v>
      </c>
      <c r="DG6" s="36">
        <f t="shared" si="11"/>
        <v>91.76</v>
      </c>
      <c r="DH6" s="35" t="str">
        <f>IF(DH7="","",IF(DH7="-","【-】","【"&amp;SUBSTITUTE(TEXT(DH7,"#,##0.00"),"-","△")&amp;"】"))</f>
        <v>【94.90】</v>
      </c>
      <c r="DI6" s="36" t="str">
        <f>IF(DI7="",NA(),DI7)</f>
        <v>-</v>
      </c>
      <c r="DJ6" s="36" t="str">
        <f t="shared" ref="DJ6:DR6" si="12">IF(DJ7="",NA(),DJ7)</f>
        <v>-</v>
      </c>
      <c r="DK6" s="36">
        <f t="shared" si="12"/>
        <v>3.8</v>
      </c>
      <c r="DL6" s="36">
        <f t="shared" si="12"/>
        <v>7.49</v>
      </c>
      <c r="DM6" s="36">
        <f t="shared" si="12"/>
        <v>11.01</v>
      </c>
      <c r="DN6" s="36" t="str">
        <f t="shared" si="12"/>
        <v>-</v>
      </c>
      <c r="DO6" s="36" t="str">
        <f t="shared" si="12"/>
        <v>-</v>
      </c>
      <c r="DP6" s="36">
        <f t="shared" si="12"/>
        <v>25.52</v>
      </c>
      <c r="DQ6" s="36">
        <f t="shared" si="12"/>
        <v>25.89</v>
      </c>
      <c r="DR6" s="36">
        <f t="shared" si="12"/>
        <v>26.63</v>
      </c>
      <c r="DS6" s="35" t="str">
        <f>IF(DS7="","",IF(DS7="-","【-】","【"&amp;SUBSTITUTE(TEXT(DS7,"#,##0.00"),"-","△")&amp;"】"))</f>
        <v>【37.36】</v>
      </c>
      <c r="DT6" s="36" t="str">
        <f>IF(DT7="",NA(),DT7)</f>
        <v>-</v>
      </c>
      <c r="DU6" s="36" t="str">
        <f t="shared" ref="DU6:EC6" si="13">IF(DU7="",NA(),DU7)</f>
        <v>-</v>
      </c>
      <c r="DV6" s="36">
        <f t="shared" si="13"/>
        <v>2.08</v>
      </c>
      <c r="DW6" s="36">
        <f t="shared" si="13"/>
        <v>2.0699999999999998</v>
      </c>
      <c r="DX6" s="36">
        <f t="shared" si="13"/>
        <v>2.46</v>
      </c>
      <c r="DY6" s="36" t="str">
        <f t="shared" si="13"/>
        <v>-</v>
      </c>
      <c r="DZ6" s="36" t="str">
        <f t="shared" si="13"/>
        <v>-</v>
      </c>
      <c r="EA6" s="36">
        <f t="shared" si="13"/>
        <v>0.76</v>
      </c>
      <c r="EB6" s="36">
        <f t="shared" si="13"/>
        <v>0.71</v>
      </c>
      <c r="EC6" s="36">
        <f t="shared" si="13"/>
        <v>0.95</v>
      </c>
      <c r="ED6" s="35" t="str">
        <f>IF(ED7="","",IF(ED7="-","【-】","【"&amp;SUBSTITUTE(TEXT(ED7,"#,##0.00"),"-","△")&amp;"】"))</f>
        <v>【4.96】</v>
      </c>
      <c r="EE6" s="36" t="str">
        <f>IF(EE7="",NA(),EE7)</f>
        <v>-</v>
      </c>
      <c r="EF6" s="36" t="str">
        <f t="shared" ref="EF6:EN6" si="14">IF(EF7="",NA(),EF7)</f>
        <v>-</v>
      </c>
      <c r="EG6" s="36">
        <f t="shared" si="14"/>
        <v>0.03</v>
      </c>
      <c r="EH6" s="36">
        <f t="shared" si="14"/>
        <v>0.03</v>
      </c>
      <c r="EI6" s="36">
        <f t="shared" si="14"/>
        <v>0.03</v>
      </c>
      <c r="EJ6" s="36" t="str">
        <f t="shared" si="14"/>
        <v>-</v>
      </c>
      <c r="EK6" s="36" t="str">
        <f t="shared" si="14"/>
        <v>-</v>
      </c>
      <c r="EL6" s="36">
        <f t="shared" si="14"/>
        <v>0.1</v>
      </c>
      <c r="EM6" s="36">
        <f t="shared" si="14"/>
        <v>0.27</v>
      </c>
      <c r="EN6" s="36">
        <f t="shared" si="14"/>
        <v>0.17</v>
      </c>
      <c r="EO6" s="35" t="str">
        <f>IF(EO7="","",IF(EO7="-","【-】","【"&amp;SUBSTITUTE(TEXT(EO7,"#,##0.00"),"-","△")&amp;"】"))</f>
        <v>【0.27】</v>
      </c>
    </row>
    <row r="7" spans="1:148" s="37" customFormat="1">
      <c r="A7" s="29"/>
      <c r="B7" s="38">
        <v>2016</v>
      </c>
      <c r="C7" s="38">
        <v>352071</v>
      </c>
      <c r="D7" s="38">
        <v>46</v>
      </c>
      <c r="E7" s="38">
        <v>17</v>
      </c>
      <c r="F7" s="38">
        <v>1</v>
      </c>
      <c r="G7" s="38">
        <v>0</v>
      </c>
      <c r="H7" s="38" t="s">
        <v>108</v>
      </c>
      <c r="I7" s="38" t="s">
        <v>109</v>
      </c>
      <c r="J7" s="38" t="s">
        <v>110</v>
      </c>
      <c r="K7" s="38" t="s">
        <v>111</v>
      </c>
      <c r="L7" s="38" t="s">
        <v>112</v>
      </c>
      <c r="M7" s="38"/>
      <c r="N7" s="39" t="s">
        <v>113</v>
      </c>
      <c r="O7" s="39">
        <v>65.53</v>
      </c>
      <c r="P7" s="39">
        <v>86.37</v>
      </c>
      <c r="Q7" s="39">
        <v>70.62</v>
      </c>
      <c r="R7" s="39">
        <v>2160</v>
      </c>
      <c r="S7" s="39">
        <v>56715</v>
      </c>
      <c r="T7" s="39">
        <v>89.35</v>
      </c>
      <c r="U7" s="39">
        <v>634.75</v>
      </c>
      <c r="V7" s="39">
        <v>49095</v>
      </c>
      <c r="W7" s="39">
        <v>11.37</v>
      </c>
      <c r="X7" s="39">
        <v>4317.9399999999996</v>
      </c>
      <c r="Y7" s="39" t="s">
        <v>113</v>
      </c>
      <c r="Z7" s="39" t="s">
        <v>113</v>
      </c>
      <c r="AA7" s="39">
        <v>102.65</v>
      </c>
      <c r="AB7" s="39">
        <v>102.76</v>
      </c>
      <c r="AC7" s="39">
        <v>102.6</v>
      </c>
      <c r="AD7" s="39" t="s">
        <v>113</v>
      </c>
      <c r="AE7" s="39" t="s">
        <v>113</v>
      </c>
      <c r="AF7" s="39">
        <v>108.77</v>
      </c>
      <c r="AG7" s="39">
        <v>109.48</v>
      </c>
      <c r="AH7" s="39">
        <v>109.27</v>
      </c>
      <c r="AI7" s="39">
        <v>108.57</v>
      </c>
      <c r="AJ7" s="39" t="s">
        <v>113</v>
      </c>
      <c r="AK7" s="39" t="s">
        <v>113</v>
      </c>
      <c r="AL7" s="39">
        <v>0</v>
      </c>
      <c r="AM7" s="39">
        <v>0</v>
      </c>
      <c r="AN7" s="39">
        <v>0</v>
      </c>
      <c r="AO7" s="39" t="s">
        <v>113</v>
      </c>
      <c r="AP7" s="39" t="s">
        <v>113</v>
      </c>
      <c r="AQ7" s="39">
        <v>21.47</v>
      </c>
      <c r="AR7" s="39">
        <v>16.34</v>
      </c>
      <c r="AS7" s="39">
        <v>15.65</v>
      </c>
      <c r="AT7" s="39">
        <v>4.38</v>
      </c>
      <c r="AU7" s="39" t="s">
        <v>113</v>
      </c>
      <c r="AV7" s="39" t="s">
        <v>113</v>
      </c>
      <c r="AW7" s="39">
        <v>65.05</v>
      </c>
      <c r="AX7" s="39">
        <v>81.819999999999993</v>
      </c>
      <c r="AY7" s="39">
        <v>97.59</v>
      </c>
      <c r="AZ7" s="39" t="s">
        <v>113</v>
      </c>
      <c r="BA7" s="39" t="s">
        <v>113</v>
      </c>
      <c r="BB7" s="39">
        <v>79.239999999999995</v>
      </c>
      <c r="BC7" s="39">
        <v>78.930000000000007</v>
      </c>
      <c r="BD7" s="39">
        <v>77.94</v>
      </c>
      <c r="BE7" s="39">
        <v>59.95</v>
      </c>
      <c r="BF7" s="39" t="s">
        <v>113</v>
      </c>
      <c r="BG7" s="39" t="s">
        <v>113</v>
      </c>
      <c r="BH7" s="39">
        <v>568.74</v>
      </c>
      <c r="BI7" s="39">
        <v>510.29</v>
      </c>
      <c r="BJ7" s="39">
        <v>467.42</v>
      </c>
      <c r="BK7" s="39" t="s">
        <v>113</v>
      </c>
      <c r="BL7" s="39" t="s">
        <v>113</v>
      </c>
      <c r="BM7" s="39">
        <v>854.16</v>
      </c>
      <c r="BN7" s="39">
        <v>848.31</v>
      </c>
      <c r="BO7" s="39">
        <v>774.99</v>
      </c>
      <c r="BP7" s="39">
        <v>728.3</v>
      </c>
      <c r="BQ7" s="39" t="s">
        <v>113</v>
      </c>
      <c r="BR7" s="39" t="s">
        <v>113</v>
      </c>
      <c r="BS7" s="39">
        <v>105.36</v>
      </c>
      <c r="BT7" s="39">
        <v>105.62</v>
      </c>
      <c r="BU7" s="39">
        <v>105.14</v>
      </c>
      <c r="BV7" s="39" t="s">
        <v>113</v>
      </c>
      <c r="BW7" s="39" t="s">
        <v>113</v>
      </c>
      <c r="BX7" s="39">
        <v>93.13</v>
      </c>
      <c r="BY7" s="39">
        <v>94.38</v>
      </c>
      <c r="BZ7" s="39">
        <v>96.57</v>
      </c>
      <c r="CA7" s="39">
        <v>100.04</v>
      </c>
      <c r="CB7" s="39" t="s">
        <v>113</v>
      </c>
      <c r="CC7" s="39" t="s">
        <v>113</v>
      </c>
      <c r="CD7" s="39">
        <v>112.99</v>
      </c>
      <c r="CE7" s="39">
        <v>113.32</v>
      </c>
      <c r="CF7" s="39">
        <v>113.78</v>
      </c>
      <c r="CG7" s="39" t="s">
        <v>113</v>
      </c>
      <c r="CH7" s="39" t="s">
        <v>113</v>
      </c>
      <c r="CI7" s="39">
        <v>167.97</v>
      </c>
      <c r="CJ7" s="39">
        <v>165.45</v>
      </c>
      <c r="CK7" s="39">
        <v>161.54</v>
      </c>
      <c r="CL7" s="39">
        <v>137.82</v>
      </c>
      <c r="CM7" s="39" t="s">
        <v>113</v>
      </c>
      <c r="CN7" s="39" t="s">
        <v>113</v>
      </c>
      <c r="CO7" s="39">
        <v>74.150000000000006</v>
      </c>
      <c r="CP7" s="39">
        <v>77.38</v>
      </c>
      <c r="CQ7" s="39">
        <v>79.260000000000005</v>
      </c>
      <c r="CR7" s="39" t="s">
        <v>113</v>
      </c>
      <c r="CS7" s="39" t="s">
        <v>113</v>
      </c>
      <c r="CT7" s="39">
        <v>64.87</v>
      </c>
      <c r="CU7" s="39">
        <v>65.62</v>
      </c>
      <c r="CV7" s="39">
        <v>64.67</v>
      </c>
      <c r="CW7" s="39">
        <v>60.09</v>
      </c>
      <c r="CX7" s="39" t="s">
        <v>113</v>
      </c>
      <c r="CY7" s="39" t="s">
        <v>113</v>
      </c>
      <c r="CZ7" s="39">
        <v>96.93</v>
      </c>
      <c r="DA7" s="39">
        <v>96.85</v>
      </c>
      <c r="DB7" s="39">
        <v>96.9</v>
      </c>
      <c r="DC7" s="39" t="s">
        <v>113</v>
      </c>
      <c r="DD7" s="39" t="s">
        <v>113</v>
      </c>
      <c r="DE7" s="39">
        <v>91.11</v>
      </c>
      <c r="DF7" s="39">
        <v>91.44</v>
      </c>
      <c r="DG7" s="39">
        <v>91.76</v>
      </c>
      <c r="DH7" s="39">
        <v>94.9</v>
      </c>
      <c r="DI7" s="39" t="s">
        <v>113</v>
      </c>
      <c r="DJ7" s="39" t="s">
        <v>113</v>
      </c>
      <c r="DK7" s="39">
        <v>3.8</v>
      </c>
      <c r="DL7" s="39">
        <v>7.49</v>
      </c>
      <c r="DM7" s="39">
        <v>11.01</v>
      </c>
      <c r="DN7" s="39" t="s">
        <v>113</v>
      </c>
      <c r="DO7" s="39" t="s">
        <v>113</v>
      </c>
      <c r="DP7" s="39">
        <v>25.52</v>
      </c>
      <c r="DQ7" s="39">
        <v>25.89</v>
      </c>
      <c r="DR7" s="39">
        <v>26.63</v>
      </c>
      <c r="DS7" s="39">
        <v>37.36</v>
      </c>
      <c r="DT7" s="39" t="s">
        <v>113</v>
      </c>
      <c r="DU7" s="39" t="s">
        <v>113</v>
      </c>
      <c r="DV7" s="39">
        <v>2.08</v>
      </c>
      <c r="DW7" s="39">
        <v>2.0699999999999998</v>
      </c>
      <c r="DX7" s="39">
        <v>2.46</v>
      </c>
      <c r="DY7" s="39" t="s">
        <v>113</v>
      </c>
      <c r="DZ7" s="39" t="s">
        <v>113</v>
      </c>
      <c r="EA7" s="39">
        <v>0.76</v>
      </c>
      <c r="EB7" s="39">
        <v>0.71</v>
      </c>
      <c r="EC7" s="39">
        <v>0.95</v>
      </c>
      <c r="ED7" s="39">
        <v>4.96</v>
      </c>
      <c r="EE7" s="39" t="s">
        <v>113</v>
      </c>
      <c r="EF7" s="39" t="s">
        <v>113</v>
      </c>
      <c r="EG7" s="39">
        <v>0.03</v>
      </c>
      <c r="EH7" s="39">
        <v>0.03</v>
      </c>
      <c r="EI7" s="39">
        <v>0.03</v>
      </c>
      <c r="EJ7" s="39" t="s">
        <v>113</v>
      </c>
      <c r="EK7" s="39" t="s">
        <v>113</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文識</cp:lastModifiedBy>
  <dcterms:created xsi:type="dcterms:W3CDTF">2017-12-25T01:53:12Z</dcterms:created>
  <dcterms:modified xsi:type="dcterms:W3CDTF">2018-02-06T07:07:37Z</dcterms:modified>
  <cp:category/>
</cp:coreProperties>
</file>