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fileRecoveryPr autoRecover="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AD10" i="4"/>
  <c r="W10" i="4"/>
  <c r="P10" i="4"/>
  <c r="B10" i="4"/>
  <c r="BB8" i="4"/>
  <c r="AT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<sst xmlns="http://schemas.openxmlformats.org/spreadsheetml/2006/main" count="235" uniqueCount="123">
  <si>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</si>
  <si>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</si>
  <si>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</si>
  <si>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</si>
  <si>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</si>
  <si>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</si>
  <si>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</si>
  <si>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</si>
  <si>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</si>
  <si>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</si>
  <si>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</si>
  <si>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</si>
  <si>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</si>
  <si>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</si>
  <si>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</si>
  <si>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</si>
  <si>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</si>
  <si>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</si>
  <si>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</si>
  <si>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</si>
  <si>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</si>
  <si>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</si>
  <si>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</si>
  <si>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</si>
  <si>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</si>
  <si>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</si>
  <si>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</si>
  <si>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</si>
  <si>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</si>
  <si>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</si>
  <si>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</si>
  <si>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</si>
  <si>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</si>
  <si>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</si>
  <si>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</si>
  <si>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</si>
  <si>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</si>
  <si>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</si>
  <si>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</si>
  <si>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</si>
  <si>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</si>
  <si>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</si>
  <si>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</si>
  <si>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</si>
  <si>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</si>
  <si>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</si>
  <si>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</si>
  <si>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</si>
  <si>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</si>
  <si>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</si>
  <si>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</si>
  <si>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</si>
  <si>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</si>
  <si>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</si>
  <si>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</si>
  <si>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</si>
  <si>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</si>
  <si>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</si>
  <si>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</si>
  <si>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</si>
  <si>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</si>
  <si>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</si>
  <si>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</si>
  <si>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</si>
  <si>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</si>
  <si>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</si>
  <si>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</si>
  <si>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</si>
  <si>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</si>
  <si>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</si>
  <si>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</si>
  <si>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</si>
  <si>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</si>
  <si>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</si>
  <si>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</si>
  <si>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</si>
  <si>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</si>
  <si>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</si>
  <si>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</si>
  <si>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</si>
  <si>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</si>
  <si>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</si>
  <si>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</si>
  <si>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</si>
  <si>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</si>
  <si>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</si>
  <si>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</si>
  <si>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</si>
  <si>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</si>
  <si>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</si>
  <si>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</si>
  <si>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</si>
  <si>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</si>
  <si>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</si>
  <si>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</si>
  <si>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</si>
  <si>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</si>
  <si>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</si>
  <si>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</si>
  <si>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</si>
  <si>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</si>
  <si>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</si>
  <si>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</si>
  <si>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</si>
  <si>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</si>
  <si>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</si>
  <si>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</si>
  <si>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</si>
  <si>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</si>
  <si>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</si>
  <si>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</si>
  <si>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</si>
  <si>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</si>
  <si>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</si>
  <si>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</si>
  <si>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</si>
  <si>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</si>
  <si>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</si>
  <si>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</si>
  <si>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有形固定資産減価償却率は、類似団体平均値と同程度の数値である。
　管渠老朽化率と管渠改善率は、供用開始から22年目の事業であり、法定耐用年数を経過した管渠は無いため0％である。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5">
      <t>ドウテイド</t>
    </rPh>
    <rPh sb="26" eb="28">
      <t>スウチ</t>
    </rPh>
    <rPh sb="34" eb="36">
      <t>カンキョ</t>
    </rPh>
    <rPh sb="36" eb="39">
      <t>ロウキュウカ</t>
    </rPh>
    <rPh sb="39" eb="40">
      <t>リツ</t>
    </rPh>
    <rPh sb="41" eb="43">
      <t>カンキョ</t>
    </rPh>
    <rPh sb="43" eb="45">
      <t>カイゼン</t>
    </rPh>
    <rPh sb="45" eb="46">
      <t>リツ</t>
    </rPh>
    <rPh sb="48" eb="50">
      <t>キョウヨウ</t>
    </rPh>
    <rPh sb="50" eb="52">
      <t>カイシ</t>
    </rPh>
    <rPh sb="56" eb="57">
      <t>ネン</t>
    </rPh>
    <rPh sb="57" eb="58">
      <t>メ</t>
    </rPh>
    <rPh sb="59" eb="61">
      <t>ジギョウ</t>
    </rPh>
    <rPh sb="65" eb="67">
      <t>ホウテイ</t>
    </rPh>
    <rPh sb="67" eb="69">
      <t>タイヨウ</t>
    </rPh>
    <rPh sb="69" eb="71">
      <t>ネンスウ</t>
    </rPh>
    <rPh sb="72" eb="74">
      <t>ケイカ</t>
    </rPh>
    <rPh sb="76" eb="78">
      <t>カンキョ</t>
    </rPh>
    <rPh sb="79" eb="80">
      <t>ナ</t>
    </rPh>
    <phoneticPr fontId="7"/>
  </si>
  <si>
    <t>　特定環境保全公共下水道事業は、事業規模が小さく経営効率も悪いため、収益的収支での黒字は見込めない。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平成30年度に策定予定のストックマネジメント計画により、計画的に施設・設備の更新を進め、経営の安定化を図っていく必要がある。</t>
    <rPh sb="1" eb="3">
      <t>トクテイ</t>
    </rPh>
    <rPh sb="3" eb="5">
      <t>カンキョウ</t>
    </rPh>
    <rPh sb="5" eb="7">
      <t>ホゼン</t>
    </rPh>
    <rPh sb="7" eb="9">
      <t>コウキョウ</t>
    </rPh>
    <rPh sb="9" eb="12">
      <t>ゲスイドウ</t>
    </rPh>
    <rPh sb="12" eb="14">
      <t>ジギョウ</t>
    </rPh>
    <rPh sb="16" eb="18">
      <t>ジギョウ</t>
    </rPh>
    <rPh sb="18" eb="20">
      <t>キボ</t>
    </rPh>
    <rPh sb="21" eb="22">
      <t>チイ</t>
    </rPh>
    <rPh sb="24" eb="26">
      <t>ケイエイ</t>
    </rPh>
    <rPh sb="26" eb="28">
      <t>コウリツ</t>
    </rPh>
    <rPh sb="29" eb="30">
      <t>ワル</t>
    </rPh>
    <rPh sb="34" eb="37">
      <t>シュウエキテキ</t>
    </rPh>
    <rPh sb="37" eb="39">
      <t>シュウシ</t>
    </rPh>
    <rPh sb="41" eb="43">
      <t>クロジ</t>
    </rPh>
    <rPh sb="44" eb="46">
      <t>ミコ</t>
    </rPh>
    <rPh sb="52" eb="54">
      <t>ゲンジョウ</t>
    </rPh>
    <rPh sb="57" eb="59">
      <t>イッパン</t>
    </rPh>
    <rPh sb="59" eb="61">
      <t>カイケイ</t>
    </rPh>
    <rPh sb="64" eb="66">
      <t>クリイレ</t>
    </rPh>
    <rPh sb="66" eb="67">
      <t>キン</t>
    </rPh>
    <rPh sb="70" eb="72">
      <t>シュウシ</t>
    </rPh>
    <rPh sb="73" eb="75">
      <t>キンコウ</t>
    </rPh>
    <rPh sb="81" eb="84">
      <t>ゲスイドウ</t>
    </rPh>
    <rPh sb="84" eb="87">
      <t>シヨウリョウ</t>
    </rPh>
    <rPh sb="88" eb="90">
      <t>セッテイ</t>
    </rPh>
    <rPh sb="93" eb="95">
      <t>コウキョウ</t>
    </rPh>
    <rPh sb="95" eb="98">
      <t>ゲスイドウ</t>
    </rPh>
    <rPh sb="98" eb="100">
      <t>ジギョウ</t>
    </rPh>
    <rPh sb="101" eb="103">
      <t>ケイヒ</t>
    </rPh>
    <rPh sb="103" eb="105">
      <t>カイシュウ</t>
    </rPh>
    <rPh sb="105" eb="106">
      <t>リツ</t>
    </rPh>
    <rPh sb="106" eb="107">
      <t>トウ</t>
    </rPh>
    <rPh sb="108" eb="110">
      <t>カンアン</t>
    </rPh>
    <rPh sb="115" eb="117">
      <t>ケイエイ</t>
    </rPh>
    <rPh sb="123" eb="125">
      <t>コウキョウ</t>
    </rPh>
    <rPh sb="125" eb="128">
      <t>ゲスイドウ</t>
    </rPh>
    <rPh sb="128" eb="130">
      <t>ジギョウ</t>
    </rPh>
    <rPh sb="131" eb="132">
      <t>クラ</t>
    </rPh>
    <rPh sb="135" eb="137">
      <t>キョウヨウ</t>
    </rPh>
    <rPh sb="137" eb="139">
      <t>カイシ</t>
    </rPh>
    <rPh sb="142" eb="144">
      <t>ネンスウ</t>
    </rPh>
    <rPh sb="145" eb="146">
      <t>ミジカ</t>
    </rPh>
    <rPh sb="147" eb="149">
      <t>シセツ</t>
    </rPh>
    <rPh sb="150" eb="151">
      <t>オオ</t>
    </rPh>
    <rPh sb="154" eb="156">
      <t>コンゴ</t>
    </rPh>
    <rPh sb="158" eb="160">
      <t>ヘイセイ</t>
    </rPh>
    <rPh sb="162" eb="164">
      <t>ネンド</t>
    </rPh>
    <rPh sb="165" eb="167">
      <t>サクテイ</t>
    </rPh>
    <rPh sb="167" eb="169">
      <t>ヨテイ</t>
    </rPh>
    <rPh sb="180" eb="182">
      <t>ケイカク</t>
    </rPh>
    <rPh sb="186" eb="189">
      <t>ケイカクテキ</t>
    </rPh>
    <rPh sb="190" eb="192">
      <t>シセツ</t>
    </rPh>
    <rPh sb="193" eb="195">
      <t>セツビ</t>
    </rPh>
    <rPh sb="196" eb="198">
      <t>コウシン</t>
    </rPh>
    <rPh sb="199" eb="200">
      <t>スス</t>
    </rPh>
    <rPh sb="202" eb="204">
      <t>ケイエイ</t>
    </rPh>
    <rPh sb="205" eb="208">
      <t>アンテイカ</t>
    </rPh>
    <rPh sb="209" eb="210">
      <t>ハカ</t>
    </rPh>
    <rPh sb="214" eb="216">
      <t>ヒツヨウ</t>
    </rPh>
    <phoneticPr fontId="7"/>
  </si>
  <si>
    <t>自治体職員</t>
    <rPh sb="0" eb="3">
      <t>ジチタイ</t>
    </rPh>
    <rPh sb="3" eb="5">
      <t>ショクイン</t>
    </rPh>
    <phoneticPr fontId="4"/>
  </si>
  <si>
    <t>　経常収支比率は、一般会計からの繰入金により、収益的収支を均衡させているため、特別利益との調整で99.98％となった。
　累積欠損金は、発生していない。
　流動比率は、類似団体平均値と同程度の数値である。会計制度改正により25年度までは借入資本金とされていた建設改良費等に充てられた企業債等が流動負債に計上されたため42.76％となった。短期的な債務に対する支払能力という意味では、翌年度の使用料収入や一般会計からの繰入金等が原資として予定されており、問題ない。
　企業債残高対事業規模比率は、類似団体平均値と比較すると高く、使用料収入に対し約20倍の企業債残高となった。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水洗化率は、類似団体平均値と比較すると高い。28年度は27年度と比較して低くなっているが、これは転居、転出等による人口の減の影響によるものである。</t>
    <rPh sb="1" eb="3">
      <t>ケイジョウ</t>
    </rPh>
    <rPh sb="3" eb="5">
      <t>シュウシ</t>
    </rPh>
    <rPh sb="5" eb="7">
      <t>ヒリツ</t>
    </rPh>
    <rPh sb="39" eb="41">
      <t>トクベツ</t>
    </rPh>
    <rPh sb="41" eb="43">
      <t>リエキ</t>
    </rPh>
    <rPh sb="45" eb="47">
      <t>チョウセイ</t>
    </rPh>
    <rPh sb="61" eb="63">
      <t>ルイセキ</t>
    </rPh>
    <rPh sb="63" eb="66">
      <t>ケッソンキン</t>
    </rPh>
    <rPh sb="68" eb="70">
      <t>ハッセイ</t>
    </rPh>
    <rPh sb="78" eb="80">
      <t>リュウドウ</t>
    </rPh>
    <rPh sb="80" eb="82">
      <t>ヒリツ</t>
    </rPh>
    <rPh sb="84" eb="86">
      <t>ルイジ</t>
    </rPh>
    <rPh sb="86" eb="88">
      <t>ダンタイ</t>
    </rPh>
    <rPh sb="88" eb="91">
      <t>ヘイキンチ</t>
    </rPh>
    <rPh sb="92" eb="95">
      <t>ドウテイド</t>
    </rPh>
    <rPh sb="96" eb="98">
      <t>スウチ</t>
    </rPh>
    <rPh sb="102" eb="104">
      <t>カイケイ</t>
    </rPh>
    <rPh sb="104" eb="106">
      <t>セイド</t>
    </rPh>
    <rPh sb="106" eb="108">
      <t>カイセイ</t>
    </rPh>
    <rPh sb="113" eb="115">
      <t>ネンド</t>
    </rPh>
    <rPh sb="118" eb="120">
      <t>カリイレ</t>
    </rPh>
    <rPh sb="120" eb="123">
      <t>シホンキン</t>
    </rPh>
    <rPh sb="129" eb="131">
      <t>ケンセツ</t>
    </rPh>
    <rPh sb="131" eb="133">
      <t>カイリョウ</t>
    </rPh>
    <rPh sb="133" eb="134">
      <t>ヒ</t>
    </rPh>
    <rPh sb="134" eb="135">
      <t>トウ</t>
    </rPh>
    <rPh sb="136" eb="137">
      <t>ア</t>
    </rPh>
    <rPh sb="141" eb="143">
      <t>キギョウ</t>
    </rPh>
    <rPh sb="143" eb="144">
      <t>サイ</t>
    </rPh>
    <rPh sb="144" eb="145">
      <t>トウ</t>
    </rPh>
    <rPh sb="146" eb="148">
      <t>リュウドウ</t>
    </rPh>
    <rPh sb="148" eb="150">
      <t>フサイ</t>
    </rPh>
    <rPh sb="151" eb="153">
      <t>ケイジョウ</t>
    </rPh>
    <rPh sb="169" eb="172">
      <t>タンキテキ</t>
    </rPh>
    <rPh sb="173" eb="175">
      <t>サイム</t>
    </rPh>
    <rPh sb="176" eb="177">
      <t>タイ</t>
    </rPh>
    <rPh sb="179" eb="181">
      <t>シハライ</t>
    </rPh>
    <rPh sb="181" eb="183">
      <t>ノウリョク</t>
    </rPh>
    <rPh sb="186" eb="188">
      <t>イミ</t>
    </rPh>
    <rPh sb="191" eb="194">
      <t>ヨクネンド</t>
    </rPh>
    <rPh sb="195" eb="198">
      <t>シヨウリョウ</t>
    </rPh>
    <rPh sb="198" eb="200">
      <t>シュウニュウ</t>
    </rPh>
    <rPh sb="201" eb="203">
      <t>イッパン</t>
    </rPh>
    <rPh sb="203" eb="205">
      <t>カイケイ</t>
    </rPh>
    <rPh sb="208" eb="210">
      <t>クリイレ</t>
    </rPh>
    <rPh sb="210" eb="211">
      <t>キン</t>
    </rPh>
    <rPh sb="211" eb="212">
      <t>トウ</t>
    </rPh>
    <rPh sb="213" eb="215">
      <t>ゲンシ</t>
    </rPh>
    <rPh sb="218" eb="220">
      <t>ヨテイ</t>
    </rPh>
    <rPh sb="226" eb="228">
      <t>モンダイ</t>
    </rPh>
    <rPh sb="233" eb="235">
      <t>キギョウ</t>
    </rPh>
    <rPh sb="235" eb="236">
      <t>サイ</t>
    </rPh>
    <rPh sb="236" eb="238">
      <t>ザンダカ</t>
    </rPh>
    <rPh sb="238" eb="239">
      <t>タイ</t>
    </rPh>
    <rPh sb="239" eb="241">
      <t>ジギョウ</t>
    </rPh>
    <rPh sb="241" eb="243">
      <t>キボ</t>
    </rPh>
    <rPh sb="243" eb="245">
      <t>ヒリツ</t>
    </rPh>
    <rPh sb="247" eb="249">
      <t>ルイジ</t>
    </rPh>
    <rPh sb="249" eb="251">
      <t>ダンタイ</t>
    </rPh>
    <rPh sb="251" eb="254">
      <t>ヘイキンチ</t>
    </rPh>
    <rPh sb="255" eb="257">
      <t>ヒカク</t>
    </rPh>
    <rPh sb="260" eb="261">
      <t>タカ</t>
    </rPh>
    <rPh sb="263" eb="266">
      <t>シヨウリョウ</t>
    </rPh>
    <rPh sb="266" eb="268">
      <t>シュウニュウ</t>
    </rPh>
    <rPh sb="269" eb="270">
      <t>タイ</t>
    </rPh>
    <rPh sb="271" eb="272">
      <t>ヤク</t>
    </rPh>
    <rPh sb="274" eb="275">
      <t>バイ</t>
    </rPh>
    <rPh sb="276" eb="278">
      <t>キギョウ</t>
    </rPh>
    <rPh sb="278" eb="279">
      <t>サイ</t>
    </rPh>
    <rPh sb="279" eb="281">
      <t>ザンダカ</t>
    </rPh>
    <rPh sb="288" eb="290">
      <t>ケイヒ</t>
    </rPh>
    <rPh sb="290" eb="292">
      <t>カイシュウ</t>
    </rPh>
    <rPh sb="292" eb="293">
      <t>リツ</t>
    </rPh>
    <rPh sb="295" eb="297">
      <t>ルイジ</t>
    </rPh>
    <rPh sb="297" eb="299">
      <t>ダンタイ</t>
    </rPh>
    <rPh sb="299" eb="302">
      <t>ヘイキンチ</t>
    </rPh>
    <rPh sb="303" eb="305">
      <t>ヒカク</t>
    </rPh>
    <rPh sb="308" eb="309">
      <t>タカ</t>
    </rPh>
    <rPh sb="317" eb="319">
      <t>シタマワ</t>
    </rPh>
    <rPh sb="321" eb="324">
      <t>シヨウリョウ</t>
    </rPh>
    <rPh sb="325" eb="327">
      <t>カイシュウ</t>
    </rPh>
    <rPh sb="330" eb="332">
      <t>ケイヒ</t>
    </rPh>
    <rPh sb="333" eb="335">
      <t>ゼンガク</t>
    </rPh>
    <rPh sb="336" eb="339">
      <t>シヨウリョウ</t>
    </rPh>
    <rPh sb="340" eb="341">
      <t>マカナ</t>
    </rPh>
    <rPh sb="347" eb="349">
      <t>ジギョウ</t>
    </rPh>
    <rPh sb="349" eb="351">
      <t>キボ</t>
    </rPh>
    <rPh sb="352" eb="353">
      <t>チイ</t>
    </rPh>
    <rPh sb="355" eb="357">
      <t>ケイエイ</t>
    </rPh>
    <rPh sb="357" eb="359">
      <t>コウリツ</t>
    </rPh>
    <rPh sb="360" eb="361">
      <t>ワル</t>
    </rPh>
    <rPh sb="362" eb="364">
      <t>ジギョウ</t>
    </rPh>
    <rPh sb="396" eb="398">
      <t>オスイ</t>
    </rPh>
    <rPh sb="398" eb="400">
      <t>ショリ</t>
    </rPh>
    <rPh sb="400" eb="402">
      <t>ゲンカ</t>
    </rPh>
    <rPh sb="404" eb="406">
      <t>ルイジ</t>
    </rPh>
    <rPh sb="406" eb="408">
      <t>ダンタイ</t>
    </rPh>
    <rPh sb="408" eb="411">
      <t>ヘイキンチ</t>
    </rPh>
    <rPh sb="412" eb="414">
      <t>ヒカク</t>
    </rPh>
    <rPh sb="417" eb="418">
      <t>ヒク</t>
    </rPh>
    <rPh sb="419" eb="420">
      <t>オサ</t>
    </rPh>
    <rPh sb="427" eb="429">
      <t>コウキョウ</t>
    </rPh>
    <rPh sb="429" eb="432">
      <t>ゲスイドウ</t>
    </rPh>
    <rPh sb="432" eb="434">
      <t>ジギョウ</t>
    </rPh>
    <rPh sb="435" eb="437">
      <t>イジ</t>
    </rPh>
    <rPh sb="437" eb="439">
      <t>カンリ</t>
    </rPh>
    <rPh sb="439" eb="440">
      <t>トウ</t>
    </rPh>
    <rPh sb="441" eb="443">
      <t>イッカツ</t>
    </rPh>
    <rPh sb="443" eb="445">
      <t>ウンエイ</t>
    </rPh>
    <rPh sb="454" eb="456">
      <t>エイキョウ</t>
    </rPh>
    <rPh sb="463" eb="465">
      <t>シセツ</t>
    </rPh>
    <rPh sb="465" eb="468">
      <t>リヨウリツ</t>
    </rPh>
    <rPh sb="470" eb="472">
      <t>ルイジ</t>
    </rPh>
    <rPh sb="472" eb="474">
      <t>ダンタイ</t>
    </rPh>
    <rPh sb="474" eb="477">
      <t>ヘイキンチ</t>
    </rPh>
    <rPh sb="478" eb="480">
      <t>ヒカク</t>
    </rPh>
    <rPh sb="483" eb="484">
      <t>ヒク</t>
    </rPh>
    <rPh sb="486" eb="489">
      <t>ショリジョウ</t>
    </rPh>
    <rPh sb="489" eb="491">
      <t>セイビ</t>
    </rPh>
    <rPh sb="491" eb="492">
      <t>ジ</t>
    </rPh>
    <rPh sb="493" eb="495">
      <t>ショリ</t>
    </rPh>
    <rPh sb="495" eb="497">
      <t>ジンコウ</t>
    </rPh>
    <rPh sb="498" eb="500">
      <t>ミコ</t>
    </rPh>
    <rPh sb="502" eb="503">
      <t>タイ</t>
    </rPh>
    <rPh sb="505" eb="507">
      <t>ジンコウ</t>
    </rPh>
    <rPh sb="507" eb="509">
      <t>ゲンショウ</t>
    </rPh>
    <rPh sb="509" eb="510">
      <t>トウ</t>
    </rPh>
    <rPh sb="511" eb="513">
      <t>エイキョウ</t>
    </rPh>
    <rPh sb="520" eb="523">
      <t>スイセンカ</t>
    </rPh>
    <rPh sb="523" eb="524">
      <t>リツ</t>
    </rPh>
    <rPh sb="526" eb="528">
      <t>ルイジ</t>
    </rPh>
    <rPh sb="528" eb="530">
      <t>ダンタイ</t>
    </rPh>
    <rPh sb="530" eb="533">
      <t>ヘイキンチ</t>
    </rPh>
    <rPh sb="534" eb="536">
      <t>ヒカク</t>
    </rPh>
    <rPh sb="539" eb="540">
      <t>タカ</t>
    </rPh>
    <rPh sb="556" eb="557">
      <t>ヒク</t>
    </rPh>
    <rPh sb="568" eb="570">
      <t>テンキョ</t>
    </rPh>
    <rPh sb="571" eb="573">
      <t>テンシュツ</t>
    </rPh>
    <rPh sb="573" eb="574">
      <t>トウ</t>
    </rPh>
    <rPh sb="577" eb="579">
      <t>ジンコウ</t>
    </rPh>
    <rPh sb="580" eb="581">
      <t>ゲン</t>
    </rPh>
    <rPh sb="582" eb="584">
      <t>エイキョウ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</si>
</sst>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14-40A2-907A-F73FA3BE886A}"/>
            </c:ext>
          </c:extLst>
        </c:ser>
        <c:dLbls>
          <c:showLegendKey val="0"/>
          <c:showVal val="0"/>
          <c:showCatName val="0"/>
          <c:showSerName val="0"/>
          <c:showPercent val="0"/>
          <c:showBubbleSize val="0"/>
        </c:dLbls>
        <c:gapWidth val="150"/>
        <c:axId val="88038784"/>
        <c:axId val="880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F714-40A2-907A-F73FA3BE886A}"/>
            </c:ext>
          </c:extLst>
        </c:ser>
        <c:dLbls>
          <c:showLegendKey val="0"/>
          <c:showVal val="0"/>
          <c:showCatName val="0"/>
          <c:showSerName val="0"/>
          <c:showPercent val="0"/>
          <c:showBubbleSize val="0"/>
        </c:dLbls>
        <c:marker val="1"/>
        <c:smooth val="0"/>
        <c:axId val="88038784"/>
        <c:axId val="88040960"/>
      </c:lineChart>
      <c:dateAx>
        <c:axId val="88038784"/>
        <c:scaling>
          <c:orientation val="minMax"/>
        </c:scaling>
        <c:delete val="1"/>
        <c:axPos val="b"/>
        <c:numFmt formatCode="ge" sourceLinked="1"/>
        <c:majorTickMark val="none"/>
        <c:minorTickMark val="none"/>
        <c:tickLblPos val="none"/>
        <c:crossAx val="88040960"/>
        <c:crosses val="autoZero"/>
        <c:auto val="1"/>
        <c:lblOffset val="100"/>
        <c:baseTimeUnit val="years"/>
      </c:dateAx>
      <c:valAx>
        <c:axId val="880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36.31</c:v>
                </c:pt>
                <c:pt idx="1">
                  <c:v>36.840000000000003</c:v>
                </c:pt>
                <c:pt idx="2">
                  <c:v>36.67</c:v>
                </c:pt>
                <c:pt idx="3">
                  <c:v>35.090000000000003</c:v>
                </c:pt>
                <c:pt idx="4">
                  <c:v>36.71</c:v>
                </c:pt>
              </c:numCache>
            </c:numRef>
          </c:val>
          <c:extLst xmlns:c16r2="http://schemas.microsoft.com/office/drawing/2015/06/chart">
            <c:ext xmlns:c16="http://schemas.microsoft.com/office/drawing/2014/chart" uri="{C3380CC4-5D6E-409C-BE32-E72D297353CC}">
              <c16:uniqueId val="{00000000-6138-4AC6-9EA7-F73CF960DCAA}"/>
            </c:ext>
          </c:extLst>
        </c:ser>
        <c:dLbls>
          <c:showLegendKey val="0"/>
          <c:showVal val="0"/>
          <c:showCatName val="0"/>
          <c:showSerName val="0"/>
          <c:showPercent val="0"/>
          <c:showBubbleSize val="0"/>
        </c:dLbls>
        <c:gapWidth val="150"/>
        <c:axId val="92273664"/>
        <c:axId val="922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6138-4AC6-9EA7-F73CF960DCAA}"/>
            </c:ext>
          </c:extLst>
        </c:ser>
        <c:dLbls>
          <c:showLegendKey val="0"/>
          <c:showVal val="0"/>
          <c:showCatName val="0"/>
          <c:showSerName val="0"/>
          <c:showPercent val="0"/>
          <c:showBubbleSize val="0"/>
        </c:dLbls>
        <c:marker val="1"/>
        <c:smooth val="0"/>
        <c:axId val="92273664"/>
        <c:axId val="92275840"/>
      </c:lineChart>
      <c:dateAx>
        <c:axId val="92273664"/>
        <c:scaling>
          <c:orientation val="minMax"/>
        </c:scaling>
        <c:delete val="1"/>
        <c:axPos val="b"/>
        <c:numFmt formatCode="ge" sourceLinked="1"/>
        <c:majorTickMark val="none"/>
        <c:minorTickMark val="none"/>
        <c:tickLblPos val="none"/>
        <c:crossAx val="92275840"/>
        <c:crosses val="autoZero"/>
        <c:auto val="1"/>
        <c:lblOffset val="100"/>
        <c:baseTimeUnit val="years"/>
      </c:dateAx>
      <c:valAx>
        <c:axId val="922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84.9</c:v>
                </c:pt>
                <c:pt idx="1">
                  <c:v>84.17</c:v>
                </c:pt>
                <c:pt idx="2">
                  <c:v>88.99</c:v>
                </c:pt>
                <c:pt idx="3">
                  <c:v>87.99</c:v>
                </c:pt>
                <c:pt idx="4">
                  <c:v>87.2</c:v>
                </c:pt>
              </c:numCache>
            </c:numRef>
          </c:val>
          <c:extLst xmlns:c16r2="http://schemas.microsoft.com/office/drawing/2015/06/chart">
            <c:ext xmlns:c16="http://schemas.microsoft.com/office/drawing/2014/chart" uri="{C3380CC4-5D6E-409C-BE32-E72D297353CC}">
              <c16:uniqueId val="{00000000-FE52-41BD-8C78-522ACFD9DEE1}"/>
            </c:ext>
          </c:extLst>
        </c:ser>
        <c:dLbls>
          <c:showLegendKey val="0"/>
          <c:showVal val="0"/>
          <c:showCatName val="0"/>
          <c:showSerName val="0"/>
          <c:showPercent val="0"/>
          <c:showBubbleSize val="0"/>
        </c:dLbls>
        <c:gapWidth val="150"/>
        <c:axId val="92327296"/>
        <c:axId val="923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FE52-41BD-8C78-522ACFD9DEE1}"/>
            </c:ext>
          </c:extLst>
        </c:ser>
        <c:dLbls>
          <c:showLegendKey val="0"/>
          <c:showVal val="0"/>
          <c:showCatName val="0"/>
          <c:showSerName val="0"/>
          <c:showPercent val="0"/>
          <c:showBubbleSize val="0"/>
        </c:dLbls>
        <c:marker val="1"/>
        <c:smooth val="0"/>
        <c:axId val="92327296"/>
        <c:axId val="92329472"/>
      </c:lineChart>
      <c:dateAx>
        <c:axId val="92327296"/>
        <c:scaling>
          <c:orientation val="minMax"/>
        </c:scaling>
        <c:delete val="1"/>
        <c:axPos val="b"/>
        <c:numFmt formatCode="ge" sourceLinked="1"/>
        <c:majorTickMark val="none"/>
        <c:minorTickMark val="none"/>
        <c:tickLblPos val="none"/>
        <c:crossAx val="92329472"/>
        <c:crosses val="autoZero"/>
        <c:auto val="1"/>
        <c:lblOffset val="100"/>
        <c:baseTimeUnit val="years"/>
      </c:dateAx>
      <c:valAx>
        <c:axId val="923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100.13</c:v>
                </c:pt>
                <c:pt idx="2">
                  <c:v>101.28</c:v>
                </c:pt>
                <c:pt idx="3">
                  <c:v>99.97</c:v>
                </c:pt>
                <c:pt idx="4">
                  <c:v>99.98</c:v>
                </c:pt>
              </c:numCache>
            </c:numRef>
          </c:val>
          <c:extLst xmlns:c16r2="http://schemas.microsoft.com/office/drawing/2015/06/chart">
            <c:ext xmlns:c16="http://schemas.microsoft.com/office/drawing/2014/chart" uri="{C3380CC4-5D6E-409C-BE32-E72D297353CC}">
              <c16:uniqueId val="{00000000-F6FC-4D90-AB76-B1A348F9AD8B}"/>
            </c:ext>
          </c:extLst>
        </c:ser>
        <c:dLbls>
          <c:showLegendKey val="0"/>
          <c:showVal val="0"/>
          <c:showCatName val="0"/>
          <c:showSerName val="0"/>
          <c:showPercent val="0"/>
          <c:showBubbleSize val="0"/>
        </c:dLbls>
        <c:gapWidth val="150"/>
        <c:axId val="89260032"/>
        <c:axId val="892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xmlns:c16r2="http://schemas.microsoft.com/office/drawing/2015/06/chart">
            <c:ext xmlns:c16="http://schemas.microsoft.com/office/drawing/2014/chart" uri="{C3380CC4-5D6E-409C-BE32-E72D297353CC}">
              <c16:uniqueId val="{00000001-F6FC-4D90-AB76-B1A348F9AD8B}"/>
            </c:ext>
          </c:extLst>
        </c:ser>
        <c:dLbls>
          <c:showLegendKey val="0"/>
          <c:showVal val="0"/>
          <c:showCatName val="0"/>
          <c:showSerName val="0"/>
          <c:showPercent val="0"/>
          <c:showBubbleSize val="0"/>
        </c:dLbls>
        <c:marker val="1"/>
        <c:smooth val="0"/>
        <c:axId val="89260032"/>
        <c:axId val="89261952"/>
      </c:lineChart>
      <c:dateAx>
        <c:axId val="89260032"/>
        <c:scaling>
          <c:orientation val="minMax"/>
        </c:scaling>
        <c:delete val="1"/>
        <c:axPos val="b"/>
        <c:numFmt formatCode="ge" sourceLinked="1"/>
        <c:majorTickMark val="none"/>
        <c:minorTickMark val="none"/>
        <c:tickLblPos val="none"/>
        <c:crossAx val="89261952"/>
        <c:crosses val="autoZero"/>
        <c:auto val="1"/>
        <c:lblOffset val="100"/>
        <c:baseTimeUnit val="years"/>
      </c:dateAx>
      <c:valAx>
        <c:axId val="892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3.27</c:v>
                </c:pt>
                <c:pt idx="1">
                  <c:v>4.8600000000000003</c:v>
                </c:pt>
                <c:pt idx="2">
                  <c:v>15.1</c:v>
                </c:pt>
                <c:pt idx="3">
                  <c:v>18.39</c:v>
                </c:pt>
                <c:pt idx="4">
                  <c:v>21.45</c:v>
                </c:pt>
              </c:numCache>
            </c:numRef>
          </c:val>
          <c:extLst xmlns:c16r2="http://schemas.microsoft.com/office/drawing/2015/06/chart">
            <c:ext xmlns:c16="http://schemas.microsoft.com/office/drawing/2014/chart" uri="{C3380CC4-5D6E-409C-BE32-E72D297353CC}">
              <c16:uniqueId val="{00000000-02C4-4925-BCE0-D12FF4C54EA7}"/>
            </c:ext>
          </c:extLst>
        </c:ser>
        <c:dLbls>
          <c:showLegendKey val="0"/>
          <c:showVal val="0"/>
          <c:showCatName val="0"/>
          <c:showSerName val="0"/>
          <c:showPercent val="0"/>
          <c:showBubbleSize val="0"/>
        </c:dLbls>
        <c:gapWidth val="150"/>
        <c:axId val="89305472"/>
        <c:axId val="893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xmlns:c16r2="http://schemas.microsoft.com/office/drawing/2015/06/chart">
            <c:ext xmlns:c16="http://schemas.microsoft.com/office/drawing/2014/chart" uri="{C3380CC4-5D6E-409C-BE32-E72D297353CC}">
              <c16:uniqueId val="{00000001-02C4-4925-BCE0-D12FF4C54EA7}"/>
            </c:ext>
          </c:extLst>
        </c:ser>
        <c:dLbls>
          <c:showLegendKey val="0"/>
          <c:showVal val="0"/>
          <c:showCatName val="0"/>
          <c:showSerName val="0"/>
          <c:showPercent val="0"/>
          <c:showBubbleSize val="0"/>
        </c:dLbls>
        <c:marker val="1"/>
        <c:smooth val="0"/>
        <c:axId val="89305472"/>
        <c:axId val="89307392"/>
      </c:lineChart>
      <c:dateAx>
        <c:axId val="89305472"/>
        <c:scaling>
          <c:orientation val="minMax"/>
        </c:scaling>
        <c:delete val="1"/>
        <c:axPos val="b"/>
        <c:numFmt formatCode="ge" sourceLinked="1"/>
        <c:majorTickMark val="none"/>
        <c:minorTickMark val="none"/>
        <c:tickLblPos val="none"/>
        <c:crossAx val="89307392"/>
        <c:crosses val="autoZero"/>
        <c:auto val="1"/>
        <c:lblOffset val="100"/>
        <c:baseTimeUnit val="years"/>
      </c:dateAx>
      <c:valAx>
        <c:axId val="893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36-4714-8B29-0BE94505909D}"/>
            </c:ext>
          </c:extLst>
        </c:ser>
        <c:dLbls>
          <c:showLegendKey val="0"/>
          <c:showVal val="0"/>
          <c:showCatName val="0"/>
          <c:showSerName val="0"/>
          <c:showPercent val="0"/>
          <c:showBubbleSize val="0"/>
        </c:dLbls>
        <c:gapWidth val="150"/>
        <c:axId val="90993408"/>
        <c:axId val="90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xmlns:c16r2="http://schemas.microsoft.com/office/drawing/2015/06/chart">
            <c:ext xmlns:c16="http://schemas.microsoft.com/office/drawing/2014/chart" uri="{C3380CC4-5D6E-409C-BE32-E72D297353CC}">
              <c16:uniqueId val="{00000001-CA36-4714-8B29-0BE94505909D}"/>
            </c:ext>
          </c:extLst>
        </c:ser>
        <c:dLbls>
          <c:showLegendKey val="0"/>
          <c:showVal val="0"/>
          <c:showCatName val="0"/>
          <c:showSerName val="0"/>
          <c:showPercent val="0"/>
          <c:showBubbleSize val="0"/>
        </c:dLbls>
        <c:marker val="1"/>
        <c:smooth val="0"/>
        <c:axId val="90993408"/>
        <c:axId val="90995328"/>
      </c:lineChart>
      <c:dateAx>
        <c:axId val="90993408"/>
        <c:scaling>
          <c:orientation val="minMax"/>
        </c:scaling>
        <c:delete val="1"/>
        <c:axPos val="b"/>
        <c:numFmt formatCode="ge" sourceLinked="1"/>
        <c:majorTickMark val="none"/>
        <c:minorTickMark val="none"/>
        <c:tickLblPos val="none"/>
        <c:crossAx val="90995328"/>
        <c:crosses val="autoZero"/>
        <c:auto val="1"/>
        <c:lblOffset val="100"/>
        <c:baseTimeUnit val="years"/>
      </c:dateAx>
      <c:valAx>
        <c:axId val="909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3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E8-4649-867C-38BA3F678352}"/>
            </c:ext>
          </c:extLst>
        </c:ser>
        <c:dLbls>
          <c:showLegendKey val="0"/>
          <c:showVal val="0"/>
          <c:showCatName val="0"/>
          <c:showSerName val="0"/>
          <c:showPercent val="0"/>
          <c:showBubbleSize val="0"/>
        </c:dLbls>
        <c:gapWidth val="150"/>
        <c:axId val="95495680"/>
        <c:axId val="954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xmlns:c16r2="http://schemas.microsoft.com/office/drawing/2015/06/chart">
            <c:ext xmlns:c16="http://schemas.microsoft.com/office/drawing/2014/chart" uri="{C3380CC4-5D6E-409C-BE32-E72D297353CC}">
              <c16:uniqueId val="{00000001-54E8-4649-867C-38BA3F678352}"/>
            </c:ext>
          </c:extLst>
        </c:ser>
        <c:dLbls>
          <c:showLegendKey val="0"/>
          <c:showVal val="0"/>
          <c:showCatName val="0"/>
          <c:showSerName val="0"/>
          <c:showPercent val="0"/>
          <c:showBubbleSize val="0"/>
        </c:dLbls>
        <c:marker val="1"/>
        <c:smooth val="0"/>
        <c:axId val="95495680"/>
        <c:axId val="95497600"/>
      </c:lineChart>
      <c:dateAx>
        <c:axId val="95495680"/>
        <c:scaling>
          <c:orientation val="minMax"/>
        </c:scaling>
        <c:delete val="1"/>
        <c:axPos val="b"/>
        <c:numFmt formatCode="ge" sourceLinked="1"/>
        <c:majorTickMark val="none"/>
        <c:minorTickMark val="none"/>
        <c:tickLblPos val="none"/>
        <c:crossAx val="95497600"/>
        <c:crosses val="autoZero"/>
        <c:auto val="1"/>
        <c:lblOffset val="100"/>
        <c:baseTimeUnit val="years"/>
      </c:dateAx>
      <c:valAx>
        <c:axId val="954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266.93</c:v>
                </c:pt>
                <c:pt idx="1">
                  <c:v>387.49</c:v>
                </c:pt>
                <c:pt idx="2">
                  <c:v>31.43</c:v>
                </c:pt>
                <c:pt idx="3">
                  <c:v>29.32</c:v>
                </c:pt>
                <c:pt idx="4">
                  <c:v>42.76</c:v>
                </c:pt>
              </c:numCache>
            </c:numRef>
          </c:val>
          <c:extLst xmlns:c16r2="http://schemas.microsoft.com/office/drawing/2015/06/chart">
            <c:ext xmlns:c16="http://schemas.microsoft.com/office/drawing/2014/chart" uri="{C3380CC4-5D6E-409C-BE32-E72D297353CC}">
              <c16:uniqueId val="{00000000-2BCC-402D-B85C-125BCD32773D}"/>
            </c:ext>
          </c:extLst>
        </c:ser>
        <c:dLbls>
          <c:showLegendKey val="0"/>
          <c:showVal val="0"/>
          <c:showCatName val="0"/>
          <c:showSerName val="0"/>
          <c:showPercent val="0"/>
          <c:showBubbleSize val="0"/>
        </c:dLbls>
        <c:gapWidth val="150"/>
        <c:axId val="95539200"/>
        <c:axId val="95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xmlns:c16r2="http://schemas.microsoft.com/office/drawing/2015/06/chart">
            <c:ext xmlns:c16="http://schemas.microsoft.com/office/drawing/2014/chart" uri="{C3380CC4-5D6E-409C-BE32-E72D297353CC}">
              <c16:uniqueId val="{00000001-2BCC-402D-B85C-125BCD32773D}"/>
            </c:ext>
          </c:extLst>
        </c:ser>
        <c:dLbls>
          <c:showLegendKey val="0"/>
          <c:showVal val="0"/>
          <c:showCatName val="0"/>
          <c:showSerName val="0"/>
          <c:showPercent val="0"/>
          <c:showBubbleSize val="0"/>
        </c:dLbls>
        <c:marker val="1"/>
        <c:smooth val="0"/>
        <c:axId val="95539200"/>
        <c:axId val="95541120"/>
      </c:lineChart>
      <c:dateAx>
        <c:axId val="95539200"/>
        <c:scaling>
          <c:orientation val="minMax"/>
        </c:scaling>
        <c:delete val="1"/>
        <c:axPos val="b"/>
        <c:numFmt formatCode="ge" sourceLinked="1"/>
        <c:majorTickMark val="none"/>
        <c:minorTickMark val="none"/>
        <c:tickLblPos val="none"/>
        <c:crossAx val="95541120"/>
        <c:crosses val="autoZero"/>
        <c:auto val="1"/>
        <c:lblOffset val="100"/>
        <c:baseTimeUnit val="years"/>
      </c:dateAx>
      <c:valAx>
        <c:axId val="95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919.62</c:v>
                </c:pt>
                <c:pt idx="1">
                  <c:v>844.92</c:v>
                </c:pt>
                <c:pt idx="2">
                  <c:v>781.31</c:v>
                </c:pt>
                <c:pt idx="3">
                  <c:v>2169.8200000000002</c:v>
                </c:pt>
                <c:pt idx="4">
                  <c:v>2047.27</c:v>
                </c:pt>
              </c:numCache>
            </c:numRef>
          </c:val>
          <c:extLst xmlns:c16r2="http://schemas.microsoft.com/office/drawing/2015/06/chart">
            <c:ext xmlns:c16="http://schemas.microsoft.com/office/drawing/2014/chart" uri="{C3380CC4-5D6E-409C-BE32-E72D297353CC}">
              <c16:uniqueId val="{00000000-3A37-4E63-81C3-199FB824445F}"/>
            </c:ext>
          </c:extLst>
        </c:ser>
        <c:dLbls>
          <c:showLegendKey val="0"/>
          <c:showVal val="0"/>
          <c:showCatName val="0"/>
          <c:showSerName val="0"/>
          <c:showPercent val="0"/>
          <c:showBubbleSize val="0"/>
        </c:dLbls>
        <c:gapWidth val="150"/>
        <c:axId val="92107136"/>
        <c:axId val="921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3A37-4E63-81C3-199FB824445F}"/>
            </c:ext>
          </c:extLst>
        </c:ser>
        <c:dLbls>
          <c:showLegendKey val="0"/>
          <c:showVal val="0"/>
          <c:showCatName val="0"/>
          <c:showSerName val="0"/>
          <c:showPercent val="0"/>
          <c:showBubbleSize val="0"/>
        </c:dLbls>
        <c:marker val="1"/>
        <c:smooth val="0"/>
        <c:axId val="92107136"/>
        <c:axId val="92109056"/>
      </c:lineChart>
      <c:dateAx>
        <c:axId val="92107136"/>
        <c:scaling>
          <c:orientation val="minMax"/>
        </c:scaling>
        <c:delete val="1"/>
        <c:axPos val="b"/>
        <c:numFmt formatCode="ge" sourceLinked="1"/>
        <c:majorTickMark val="none"/>
        <c:minorTickMark val="none"/>
        <c:tickLblPos val="none"/>
        <c:crossAx val="92109056"/>
        <c:crosses val="autoZero"/>
        <c:auto val="1"/>
        <c:lblOffset val="100"/>
        <c:baseTimeUnit val="years"/>
      </c:dateAx>
      <c:valAx>
        <c:axId val="92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74.540000000000006</c:v>
                </c:pt>
                <c:pt idx="1">
                  <c:v>81.150000000000006</c:v>
                </c:pt>
                <c:pt idx="2">
                  <c:v>79.25</c:v>
                </c:pt>
                <c:pt idx="3">
                  <c:v>80.680000000000007</c:v>
                </c:pt>
                <c:pt idx="4">
                  <c:v>81.900000000000006</c:v>
                </c:pt>
              </c:numCache>
            </c:numRef>
          </c:val>
          <c:extLst xmlns:c16r2="http://schemas.microsoft.com/office/drawing/2015/06/chart">
            <c:ext xmlns:c16="http://schemas.microsoft.com/office/drawing/2014/chart" uri="{C3380CC4-5D6E-409C-BE32-E72D297353CC}">
              <c16:uniqueId val="{00000000-4FF6-4FFB-BE73-2E413BEFB929}"/>
            </c:ext>
          </c:extLst>
        </c:ser>
        <c:dLbls>
          <c:showLegendKey val="0"/>
          <c:showVal val="0"/>
          <c:showCatName val="0"/>
          <c:showSerName val="0"/>
          <c:showPercent val="0"/>
          <c:showBubbleSize val="0"/>
        </c:dLbls>
        <c:gapWidth val="150"/>
        <c:axId val="92140288"/>
        <c:axId val="921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4FF6-4FFB-BE73-2E413BEFB929}"/>
            </c:ext>
          </c:extLst>
        </c:ser>
        <c:dLbls>
          <c:showLegendKey val="0"/>
          <c:showVal val="0"/>
          <c:showCatName val="0"/>
          <c:showSerName val="0"/>
          <c:showPercent val="0"/>
          <c:showBubbleSize val="0"/>
        </c:dLbls>
        <c:marker val="1"/>
        <c:smooth val="0"/>
        <c:axId val="92140288"/>
        <c:axId val="92142208"/>
      </c:lineChart>
      <c:dateAx>
        <c:axId val="92140288"/>
        <c:scaling>
          <c:orientation val="minMax"/>
        </c:scaling>
        <c:delete val="1"/>
        <c:axPos val="b"/>
        <c:numFmt formatCode="ge" sourceLinked="1"/>
        <c:majorTickMark val="none"/>
        <c:minorTickMark val="none"/>
        <c:tickLblPos val="none"/>
        <c:crossAx val="92142208"/>
        <c:crosses val="autoZero"/>
        <c:auto val="1"/>
        <c:lblOffset val="100"/>
        <c:baseTimeUnit val="years"/>
      </c:dateAx>
      <c:valAx>
        <c:axId val="92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220.03</c:v>
                </c:pt>
                <c:pt idx="1">
                  <c:v>207.83</c:v>
                </c:pt>
                <c:pt idx="2">
                  <c:v>217.31</c:v>
                </c:pt>
                <c:pt idx="3">
                  <c:v>214.13</c:v>
                </c:pt>
                <c:pt idx="4">
                  <c:v>211.12</c:v>
                </c:pt>
              </c:numCache>
            </c:numRef>
          </c:val>
          <c:extLst xmlns:c16r2="http://schemas.microsoft.com/office/drawing/2015/06/chart">
            <c:ext xmlns:c16="http://schemas.microsoft.com/office/drawing/2014/chart" uri="{C3380CC4-5D6E-409C-BE32-E72D297353CC}">
              <c16:uniqueId val="{00000000-5030-43B0-BC76-5A761339E486}"/>
            </c:ext>
          </c:extLst>
        </c:ser>
        <c:dLbls>
          <c:showLegendKey val="0"/>
          <c:showVal val="0"/>
          <c:showCatName val="0"/>
          <c:showSerName val="0"/>
          <c:showPercent val="0"/>
          <c:showBubbleSize val="0"/>
        </c:dLbls>
        <c:gapWidth val="150"/>
        <c:axId val="92228224"/>
        <c:axId val="922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5030-43B0-BC76-5A761339E486}"/>
            </c:ext>
          </c:extLst>
        </c:ser>
        <c:dLbls>
          <c:showLegendKey val="0"/>
          <c:showVal val="0"/>
          <c:showCatName val="0"/>
          <c:showSerName val="0"/>
          <c:showPercent val="0"/>
          <c:showBubbleSize val="0"/>
        </c:dLbls>
        <c:marker val="1"/>
        <c:smooth val="0"/>
        <c:axId val="92228224"/>
        <c:axId val="92238592"/>
      </c:lineChart>
      <c:dateAx>
        <c:axId val="92228224"/>
        <c:scaling>
          <c:orientation val="minMax"/>
        </c:scaling>
        <c:delete val="1"/>
        <c:axPos val="b"/>
        <c:numFmt formatCode="ge" sourceLinked="1"/>
        <c:majorTickMark val="none"/>
        <c:minorTickMark val="none"/>
        <c:tickLblPos val="none"/>
        <c:crossAx val="92238592"/>
        <c:crosses val="autoZero"/>
        <c:auto val="1"/>
        <c:lblOffset val="100"/>
        <c:baseTimeUnit val="years"/>
      </c:dateAx>
      <c:valAx>
        <c:axId val="922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5"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山口県　周南市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121</v>
      </c>
      <c r="AE8" s="74"/>
      <c r="AF8" s="74"/>
      <c r="AG8" s="74"/>
      <c r="AH8" s="74"/>
      <c r="AI8" s="74"/>
      <c r="AJ8" s="74"/>
      <c r="AK8" s="4"/>
      <c r="AL8" s="68">
        <f>データ!S6</f>
        <v>146475</v>
      </c>
      <c r="AM8" s="68"/>
      <c r="AN8" s="68"/>
      <c r="AO8" s="68"/>
      <c r="AP8" s="68"/>
      <c r="AQ8" s="68"/>
      <c r="AR8" s="68"/>
      <c r="AS8" s="68"/>
      <c r="AT8" s="67">
        <f>データ!T6</f>
        <v>656.29</v>
      </c>
      <c r="AU8" s="67"/>
      <c r="AV8" s="67"/>
      <c r="AW8" s="67"/>
      <c r="AX8" s="67"/>
      <c r="AY8" s="67"/>
      <c r="AZ8" s="67"/>
      <c r="BA8" s="67"/>
      <c r="BB8" s="67">
        <f>データ!U6</f>
        <v>223.19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63.21</v>
      </c>
      <c r="J10" s="67"/>
      <c r="K10" s="67"/>
      <c r="L10" s="67"/>
      <c r="M10" s="67"/>
      <c r="N10" s="67"/>
      <c r="O10" s="67"/>
      <c r="P10" s="67">
        <f>データ!P6</f>
        <v>2.46</v>
      </c>
      <c r="Q10" s="67"/>
      <c r="R10" s="67"/>
      <c r="S10" s="67"/>
      <c r="T10" s="67"/>
      <c r="U10" s="67"/>
      <c r="V10" s="67"/>
      <c r="W10" s="67">
        <f>データ!Q6</f>
        <v>93.94</v>
      </c>
      <c r="X10" s="67"/>
      <c r="Y10" s="67"/>
      <c r="Z10" s="67"/>
      <c r="AA10" s="67"/>
      <c r="AB10" s="67"/>
      <c r="AC10" s="67"/>
      <c r="AD10" s="68">
        <f>データ!R6</f>
        <v>3216</v>
      </c>
      <c r="AE10" s="68"/>
      <c r="AF10" s="68"/>
      <c r="AG10" s="68"/>
      <c r="AH10" s="68"/>
      <c r="AI10" s="68"/>
      <c r="AJ10" s="68"/>
      <c r="AK10" s="2"/>
      <c r="AL10" s="68">
        <f>データ!V6</f>
        <v>3586</v>
      </c>
      <c r="AM10" s="68"/>
      <c r="AN10" s="68"/>
      <c r="AO10" s="68"/>
      <c r="AP10" s="68"/>
      <c r="AQ10" s="68"/>
      <c r="AR10" s="68"/>
      <c r="AS10" s="68"/>
      <c r="AT10" s="67">
        <f>データ!W6</f>
        <v>1.57</v>
      </c>
      <c r="AU10" s="67"/>
      <c r="AV10" s="67"/>
      <c r="AW10" s="67"/>
      <c r="AX10" s="67"/>
      <c r="AY10" s="67"/>
      <c r="AZ10" s="67"/>
      <c r="BA10" s="67"/>
      <c r="BB10" s="67">
        <f>データ!X6</f>
        <v>2284.08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5.7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352152</v>
      </c>
      <c r="D6" s="34">
        <f t="shared" si="3"/>
        <v>46</v>
      </c>
      <c r="E6" s="34">
        <f t="shared" si="3"/>
        <v>17</v>
      </c>
      <c r="F6" s="34">
        <f t="shared" si="3"/>
        <v>4</v>
      </c>
      <c r="G6" s="34">
        <f t="shared" si="3"/>
        <v>0</v>
      </c>
      <c r="H6" s="34" t="str">
        <f t="shared" si="3"/>
        <v>山口県　周南市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63.21</v>
      </c>
      <c r="P6" s="35">
        <f t="shared" si="3"/>
        <v>2.46</v>
      </c>
      <c r="Q6" s="35">
        <f t="shared" si="3"/>
        <v>93.94</v>
      </c>
      <c r="R6" s="35">
        <f t="shared" si="3"/>
        <v>3216</v>
      </c>
      <c r="S6" s="35">
        <f t="shared" si="3"/>
        <v>146475</v>
      </c>
      <c r="T6" s="35">
        <f t="shared" si="3"/>
        <v>656.29</v>
      </c>
      <c r="U6" s="35">
        <f t="shared" si="3"/>
        <v>223.19</v>
      </c>
      <c r="V6" s="35">
        <f t="shared" si="3"/>
        <v>3586</v>
      </c>
      <c r="W6" s="35">
        <f t="shared" si="3"/>
        <v>1.57</v>
      </c>
      <c r="X6" s="35">
        <f t="shared" si="3"/>
        <v>2284.08</v>
      </c>
      <c r="Y6" s="36">
        <f>IF(Y7="",NA(),Y7)</f>
        <v>100.03</v>
      </c>
      <c r="Z6" s="36">
        <f t="shared" ref="Z6:AH6" si="4">IF(Z7="",NA(),Z7)</f>
        <v>100.13</v>
      </c>
      <c r="AA6" s="36">
        <f t="shared" si="4"/>
        <v>101.28</v>
      </c>
      <c r="AB6" s="36">
        <f t="shared" si="4"/>
        <v>99.97</v>
      </c>
      <c r="AC6" s="36">
        <f t="shared" si="4"/>
        <v>99.98</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266.93</v>
      </c>
      <c r="AV6" s="36">
        <f t="shared" ref="AV6:BD6" si="6">IF(AV7="",NA(),AV7)</f>
        <v>387.49</v>
      </c>
      <c r="AW6" s="36">
        <f t="shared" si="6"/>
        <v>31.43</v>
      </c>
      <c r="AX6" s="36">
        <f t="shared" si="6"/>
        <v>29.32</v>
      </c>
      <c r="AY6" s="36">
        <f t="shared" si="6"/>
        <v>42.76</v>
      </c>
      <c r="AZ6" s="36">
        <f t="shared" si="6"/>
        <v>243.58</v>
      </c>
      <c r="BA6" s="36">
        <f t="shared" si="6"/>
        <v>290.19</v>
      </c>
      <c r="BB6" s="36">
        <f t="shared" si="6"/>
        <v>63.22</v>
      </c>
      <c r="BC6" s="36">
        <f t="shared" si="6"/>
        <v>49.07</v>
      </c>
      <c r="BD6" s="36">
        <f t="shared" si="6"/>
        <v>46.78</v>
      </c>
      <c r="BE6" s="35" t="str">
        <f>IF(BE7="","",IF(BE7="-","【-】","【"&amp;SUBSTITUTE(TEXT(BE7,"#,##0.00"),"-","△")&amp;"】"))</f>
        <v>【54.12】</v>
      </c>
      <c r="BF6" s="36">
        <f>IF(BF7="",NA(),BF7)</f>
        <v>919.62</v>
      </c>
      <c r="BG6" s="36">
        <f t="shared" ref="BG6:BO6" si="7">IF(BG7="",NA(),BG7)</f>
        <v>844.92</v>
      </c>
      <c r="BH6" s="36">
        <f t="shared" si="7"/>
        <v>781.31</v>
      </c>
      <c r="BI6" s="36">
        <f t="shared" si="7"/>
        <v>2169.8200000000002</v>
      </c>
      <c r="BJ6" s="36">
        <f t="shared" si="7"/>
        <v>2047.27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74.540000000000006</v>
      </c>
      <c r="BR6" s="36">
        <f t="shared" ref="BR6:BZ6" si="8">IF(BR7="",NA(),BR7)</f>
        <v>81.150000000000006</v>
      </c>
      <c r="BS6" s="36">
        <f t="shared" si="8"/>
        <v>79.25</v>
      </c>
      <c r="BT6" s="36">
        <f t="shared" si="8"/>
        <v>80.680000000000007</v>
      </c>
      <c r="BU6" s="36">
        <f t="shared" si="8"/>
        <v>81.900000000000006</v>
      </c>
      <c r="BV6" s="36">
        <f t="shared" si="8"/>
        <v>62.83</v>
      </c>
      <c r="BW6" s="36">
        <f t="shared" si="8"/>
        <v>64.63</v>
      </c>
      <c r="BX6" s="36">
        <f t="shared" si="8"/>
        <v>66.56</v>
      </c>
      <c r="BY6" s="36">
        <f t="shared" si="8"/>
        <v>66.22</v>
      </c>
      <c r="BZ6" s="36">
        <f t="shared" si="8"/>
        <v>69.87</v>
      </c>
      <c r="CA6" s="35" t="str">
        <f>IF(CA7="","",IF(CA7="-","【-】","【"&amp;SUBSTITUTE(TEXT(CA7,"#,##0.00"),"-","△")&amp;"】"))</f>
        <v>【69.80】</v>
      </c>
      <c r="CB6" s="36">
        <f>IF(CB7="",NA(),CB7)</f>
        <v>220.03</v>
      </c>
      <c r="CC6" s="36">
        <f t="shared" ref="CC6:CK6" si="9">IF(CC7="",NA(),CC7)</f>
        <v>207.83</v>
      </c>
      <c r="CD6" s="36">
        <f t="shared" si="9"/>
        <v>217.31</v>
      </c>
      <c r="CE6" s="36">
        <f t="shared" si="9"/>
        <v>214.13</v>
      </c>
      <c r="CF6" s="36">
        <f t="shared" si="9"/>
        <v>211.12</v>
      </c>
      <c r="CG6" s="36">
        <f t="shared" si="9"/>
        <v>250.43</v>
      </c>
      <c r="CH6" s="36">
        <f t="shared" si="9"/>
        <v>245.75</v>
      </c>
      <c r="CI6" s="36">
        <f t="shared" si="9"/>
        <v>244.29</v>
      </c>
      <c r="CJ6" s="36">
        <f t="shared" si="9"/>
        <v>246.72</v>
      </c>
      <c r="CK6" s="36">
        <f t="shared" si="9"/>
        <v>234.96</v>
      </c>
      <c r="CL6" s="35" t="str">
        <f>IF(CL7="","",IF(CL7="-","【-】","【"&amp;SUBSTITUTE(TEXT(CL7,"#,##0.00"),"-","△")&amp;"】"))</f>
        <v>【232.54】</v>
      </c>
      <c r="CM6" s="36">
        <f>IF(CM7="",NA(),CM7)</f>
        <v>36.31</v>
      </c>
      <c r="CN6" s="36">
        <f t="shared" ref="CN6:CV6" si="10">IF(CN7="",NA(),CN7)</f>
        <v>36.840000000000003</v>
      </c>
      <c r="CO6" s="36">
        <f t="shared" si="10"/>
        <v>36.67</v>
      </c>
      <c r="CP6" s="36">
        <f t="shared" si="10"/>
        <v>35.090000000000003</v>
      </c>
      <c r="CQ6" s="36">
        <f t="shared" si="10"/>
        <v>36.71</v>
      </c>
      <c r="CR6" s="36">
        <f t="shared" si="10"/>
        <v>42.31</v>
      </c>
      <c r="CS6" s="36">
        <f t="shared" si="10"/>
        <v>43.65</v>
      </c>
      <c r="CT6" s="36">
        <f t="shared" si="10"/>
        <v>43.58</v>
      </c>
      <c r="CU6" s="36">
        <f t="shared" si="10"/>
        <v>41.35</v>
      </c>
      <c r="CV6" s="36">
        <f t="shared" si="10"/>
        <v>42.9</v>
      </c>
      <c r="CW6" s="35" t="str">
        <f>IF(CW7="","",IF(CW7="-","【-】","【"&amp;SUBSTITUTE(TEXT(CW7,"#,##0.00"),"-","△")&amp;"】"))</f>
        <v>【42.17】</v>
      </c>
      <c r="CX6" s="36">
        <f>IF(CX7="",NA(),CX7)</f>
        <v>84.9</v>
      </c>
      <c r="CY6" s="36">
        <f t="shared" ref="CY6:DG6" si="11">IF(CY7="",NA(),CY7)</f>
        <v>84.17</v>
      </c>
      <c r="CZ6" s="36">
        <f t="shared" si="11"/>
        <v>88.99</v>
      </c>
      <c r="DA6" s="36">
        <f t="shared" si="11"/>
        <v>87.99</v>
      </c>
      <c r="DB6" s="36">
        <f t="shared" si="11"/>
        <v>87.2</v>
      </c>
      <c r="DC6" s="36">
        <f t="shared" si="11"/>
        <v>81.3</v>
      </c>
      <c r="DD6" s="36">
        <f t="shared" si="11"/>
        <v>82.2</v>
      </c>
      <c r="DE6" s="36">
        <f t="shared" si="11"/>
        <v>82.35</v>
      </c>
      <c r="DF6" s="36">
        <f t="shared" si="11"/>
        <v>82.9</v>
      </c>
      <c r="DG6" s="36">
        <f t="shared" si="11"/>
        <v>83.5</v>
      </c>
      <c r="DH6" s="35" t="str">
        <f>IF(DH7="","",IF(DH7="-","【-】","【"&amp;SUBSTITUTE(TEXT(DH7,"#,##0.00"),"-","△")&amp;"】"))</f>
        <v>【82.30】</v>
      </c>
      <c r="DI6" s="36">
        <f>IF(DI7="",NA(),DI7)</f>
        <v>3.27</v>
      </c>
      <c r="DJ6" s="36">
        <f t="shared" ref="DJ6:DR6" si="12">IF(DJ7="",NA(),DJ7)</f>
        <v>4.8600000000000003</v>
      </c>
      <c r="DK6" s="36">
        <f t="shared" si="12"/>
        <v>15.1</v>
      </c>
      <c r="DL6" s="36">
        <f t="shared" si="12"/>
        <v>18.39</v>
      </c>
      <c r="DM6" s="36">
        <f t="shared" si="12"/>
        <v>21.45</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352152</v>
      </c>
      <c r="D7" s="38">
        <v>46</v>
      </c>
      <c r="E7" s="38">
        <v>17</v>
      </c>
      <c r="F7" s="38">
        <v>4</v>
      </c>
      <c r="G7" s="38">
        <v>0</v>
      </c>
      <c r="H7" s="38" t="s">
        <v>108</v>
      </c>
      <c r="I7" s="38" t="s">
        <v>109</v>
      </c>
      <c r="J7" s="38" t="s">
        <v>110</v>
      </c>
      <c r="K7" s="38" t="s">
        <v>111</v>
      </c>
      <c r="L7" s="38" t="s">
        <v>112</v>
      </c>
      <c r="M7" s="38"/>
      <c r="N7" s="39" t="s">
        <v>113</v>
      </c>
      <c r="O7" s="39">
        <v>63.21</v>
      </c>
      <c r="P7" s="39">
        <v>2.46</v>
      </c>
      <c r="Q7" s="39">
        <v>93.94</v>
      </c>
      <c r="R7" s="39">
        <v>3216</v>
      </c>
      <c r="S7" s="39">
        <v>146475</v>
      </c>
      <c r="T7" s="39">
        <v>656.29</v>
      </c>
      <c r="U7" s="39">
        <v>223.19</v>
      </c>
      <c r="V7" s="39">
        <v>3586</v>
      </c>
      <c r="W7" s="39">
        <v>1.57</v>
      </c>
      <c r="X7" s="39">
        <v>2284.08</v>
      </c>
      <c r="Y7" s="39">
        <v>100.03</v>
      </c>
      <c r="Z7" s="39">
        <v>100.13</v>
      </c>
      <c r="AA7" s="39">
        <v>101.28</v>
      </c>
      <c r="AB7" s="39">
        <v>99.97</v>
      </c>
      <c r="AC7" s="39">
        <v>99.98</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266.93</v>
      </c>
      <c r="AV7" s="39">
        <v>387.49</v>
      </c>
      <c r="AW7" s="39">
        <v>31.43</v>
      </c>
      <c r="AX7" s="39">
        <v>29.32</v>
      </c>
      <c r="AY7" s="39">
        <v>42.76</v>
      </c>
      <c r="AZ7" s="39">
        <v>243.58</v>
      </c>
      <c r="BA7" s="39">
        <v>290.19</v>
      </c>
      <c r="BB7" s="39">
        <v>63.22</v>
      </c>
      <c r="BC7" s="39">
        <v>49.07</v>
      </c>
      <c r="BD7" s="39">
        <v>46.78</v>
      </c>
      <c r="BE7" s="39">
        <v>54.12</v>
      </c>
      <c r="BF7" s="39">
        <v>919.62</v>
      </c>
      <c r="BG7" s="39">
        <v>844.92</v>
      </c>
      <c r="BH7" s="39">
        <v>781.31</v>
      </c>
      <c r="BI7" s="39">
        <v>2169.8200000000002</v>
      </c>
      <c r="BJ7" s="39">
        <v>2047.27</v>
      </c>
      <c r="BK7" s="39">
        <v>1622.51</v>
      </c>
      <c r="BL7" s="39">
        <v>1569.13</v>
      </c>
      <c r="BM7" s="39">
        <v>1436</v>
      </c>
      <c r="BN7" s="39">
        <v>1434.89</v>
      </c>
      <c r="BO7" s="39">
        <v>1298.9100000000001</v>
      </c>
      <c r="BP7" s="39">
        <v>1348.09</v>
      </c>
      <c r="BQ7" s="39">
        <v>74.540000000000006</v>
      </c>
      <c r="BR7" s="39">
        <v>81.150000000000006</v>
      </c>
      <c r="BS7" s="39">
        <v>79.25</v>
      </c>
      <c r="BT7" s="39">
        <v>80.680000000000007</v>
      </c>
      <c r="BU7" s="39">
        <v>81.900000000000006</v>
      </c>
      <c r="BV7" s="39">
        <v>62.83</v>
      </c>
      <c r="BW7" s="39">
        <v>64.63</v>
      </c>
      <c r="BX7" s="39">
        <v>66.56</v>
      </c>
      <c r="BY7" s="39">
        <v>66.22</v>
      </c>
      <c r="BZ7" s="39">
        <v>69.87</v>
      </c>
      <c r="CA7" s="39">
        <v>69.8</v>
      </c>
      <c r="CB7" s="39">
        <v>220.03</v>
      </c>
      <c r="CC7" s="39">
        <v>207.83</v>
      </c>
      <c r="CD7" s="39">
        <v>217.31</v>
      </c>
      <c r="CE7" s="39">
        <v>214.13</v>
      </c>
      <c r="CF7" s="39">
        <v>211.12</v>
      </c>
      <c r="CG7" s="39">
        <v>250.43</v>
      </c>
      <c r="CH7" s="39">
        <v>245.75</v>
      </c>
      <c r="CI7" s="39">
        <v>244.29</v>
      </c>
      <c r="CJ7" s="39">
        <v>246.72</v>
      </c>
      <c r="CK7" s="39">
        <v>234.96</v>
      </c>
      <c r="CL7" s="39">
        <v>232.54</v>
      </c>
      <c r="CM7" s="39">
        <v>36.31</v>
      </c>
      <c r="CN7" s="39">
        <v>36.840000000000003</v>
      </c>
      <c r="CO7" s="39">
        <v>36.67</v>
      </c>
      <c r="CP7" s="39">
        <v>35.090000000000003</v>
      </c>
      <c r="CQ7" s="39">
        <v>36.71</v>
      </c>
      <c r="CR7" s="39">
        <v>42.31</v>
      </c>
      <c r="CS7" s="39">
        <v>43.65</v>
      </c>
      <c r="CT7" s="39">
        <v>43.58</v>
      </c>
      <c r="CU7" s="39">
        <v>41.35</v>
      </c>
      <c r="CV7" s="39">
        <v>42.9</v>
      </c>
      <c r="CW7" s="39">
        <v>42.17</v>
      </c>
      <c r="CX7" s="39">
        <v>84.9</v>
      </c>
      <c r="CY7" s="39">
        <v>84.17</v>
      </c>
      <c r="CZ7" s="39">
        <v>88.99</v>
      </c>
      <c r="DA7" s="39">
        <v>87.99</v>
      </c>
      <c r="DB7" s="39">
        <v>87.2</v>
      </c>
      <c r="DC7" s="39">
        <v>81.3</v>
      </c>
      <c r="DD7" s="39">
        <v>82.2</v>
      </c>
      <c r="DE7" s="39">
        <v>82.35</v>
      </c>
      <c r="DF7" s="39">
        <v>82.9</v>
      </c>
      <c r="DG7" s="39">
        <v>83.5</v>
      </c>
      <c r="DH7" s="39">
        <v>82.3</v>
      </c>
      <c r="DI7" s="39">
        <v>3.27</v>
      </c>
      <c r="DJ7" s="39">
        <v>4.8600000000000003</v>
      </c>
      <c r="DK7" s="39">
        <v>15.1</v>
      </c>
      <c r="DL7" s="39">
        <v>18.39</v>
      </c>
      <c r="DM7" s="39">
        <v>21.45</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2018-02-08T07:20:30Z</cp:lastPrinted>
  <dcterms:created xsi:type="dcterms:W3CDTF">2017-12-25T01:56:59Z</dcterms:created>
  <dcterms:modified xsi:type="dcterms:W3CDTF">2018-02-27T07:34:25Z</dcterms:modified>
  <cp:category/>
</cp:coreProperties>
</file>