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<sst xmlns="http://schemas.openxmlformats.org/spreadsheetml/2006/main" count="235" uniqueCount="123">
  <si>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</si>
  <si>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</si>
  <si>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</si>
  <si>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</si>
  <si>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</si>
  <si>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</si>
  <si>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</si>
  <si>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</si>
  <si>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</si>
  <si>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</si>
  <si>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</si>
  <si>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</si>
  <si>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</si>
  <si>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</si>
  <si>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</si>
  <si>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</si>
  <si>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</si>
  <si>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</si>
  <si>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</si>
  <si>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</si>
  <si>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</si>
  <si>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</si>
  <si>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</si>
  <si>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</si>
  <si>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</si>
  <si>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</si>
  <si>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</si>
  <si>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</si>
  <si>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</si>
  <si>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</si>
  <si>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</si>
  <si>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</si>
  <si>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</si>
  <si>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</si>
  <si>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</si>
  <si>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</si>
  <si>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</si>
  <si>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</si>
  <si>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</si>
  <si>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</si>
  <si>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</si>
  <si>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</si>
  <si>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</si>
  <si>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</si>
  <si>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</si>
  <si>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</si>
  <si>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</si>
  <si>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</si>
  <si>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</si>
  <si>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</si>
  <si>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</si>
  <si>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</si>
  <si>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</si>
  <si>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</si>
  <si>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</si>
  <si>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</si>
  <si>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</si>
  <si>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</si>
  <si>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</si>
  <si>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</si>
  <si>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</si>
  <si>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</si>
  <si>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</si>
  <si>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</si>
  <si>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</si>
  <si>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</si>
  <si>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</si>
  <si>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</si>
  <si>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</si>
  <si>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</si>
  <si>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</si>
  <si>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</si>
  <si>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</si>
  <si>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</si>
  <si>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</si>
  <si>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</si>
  <si>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</si>
  <si>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</si>
  <si>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</si>
  <si>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</si>
  <si>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</si>
  <si>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</si>
  <si>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</si>
  <si>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</si>
  <si>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</si>
  <si>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</si>
  <si>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</si>
  <si>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</si>
  <si>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</si>
  <si>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</si>
  <si>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</si>
  <si>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</si>
  <si>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</si>
  <si>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</si>
  <si>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</si>
  <si>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</si>
  <si>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</si>
  <si>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</si>
  <si>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</si>
  <si>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</si>
  <si>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</si>
  <si>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</si>
  <si>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</si>
  <si>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</si>
  <si>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</si>
  <si>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</si>
  <si>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</si>
  <si>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</si>
  <si>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周南市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</si>
  <si>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</si>
  <si>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</si>
  <si>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</si>
  <si>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</si>
  <si>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</si>
  <si>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</si>
  <si>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</si>
  <si>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</si>
  <si>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</si>
  <si>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</si>
  <si>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農業集落排水事業は、事業規模が小さく経営効率も悪いため、収益的収支での黒字は見込めない。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rPh sb="1" eb="3">
      <t>ノウギョウ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6" eb="38">
      <t>クロジ</t>
    </rPh>
    <rPh sb="39" eb="41">
      <t>ミコ</t>
    </rPh>
    <rPh sb="47" eb="49">
      <t>ゲンジョウ</t>
    </rPh>
    <rPh sb="52" eb="54">
      <t>イッパン</t>
    </rPh>
    <rPh sb="54" eb="56">
      <t>カイケイ</t>
    </rPh>
    <rPh sb="59" eb="61">
      <t>クリイレ</t>
    </rPh>
    <rPh sb="61" eb="62">
      <t>キン</t>
    </rPh>
    <rPh sb="65" eb="67">
      <t>シュウシ</t>
    </rPh>
    <rPh sb="68" eb="70">
      <t>キンコウ</t>
    </rPh>
    <rPh sb="76" eb="79">
      <t>ゲスイドウ</t>
    </rPh>
    <rPh sb="79" eb="82">
      <t>シヨウリョウ</t>
    </rPh>
    <rPh sb="83" eb="85">
      <t>セッテイ</t>
    </rPh>
    <rPh sb="88" eb="90">
      <t>コウキョウ</t>
    </rPh>
    <rPh sb="90" eb="93">
      <t>ゲスイドウ</t>
    </rPh>
    <rPh sb="93" eb="95">
      <t>ジギョウ</t>
    </rPh>
    <rPh sb="96" eb="98">
      <t>ケイヒ</t>
    </rPh>
    <rPh sb="98" eb="100">
      <t>カイシュウ</t>
    </rPh>
    <rPh sb="100" eb="101">
      <t>リツ</t>
    </rPh>
    <rPh sb="101" eb="102">
      <t>トウ</t>
    </rPh>
    <rPh sb="103" eb="105">
      <t>カンアン</t>
    </rPh>
    <rPh sb="110" eb="112">
      <t>ケイエイ</t>
    </rPh>
    <rPh sb="118" eb="120">
      <t>ケイヒ</t>
    </rPh>
    <rPh sb="120" eb="122">
      <t>セツゲン</t>
    </rPh>
    <rPh sb="123" eb="124">
      <t>ツト</t>
    </rPh>
    <rPh sb="126" eb="128">
      <t>シセツ</t>
    </rPh>
    <rPh sb="129" eb="131">
      <t>イジ</t>
    </rPh>
    <rPh sb="131" eb="133">
      <t>カンリ</t>
    </rPh>
    <rPh sb="134" eb="136">
      <t>コウシン</t>
    </rPh>
    <rPh sb="137" eb="140">
      <t>ケイカクテキ</t>
    </rPh>
    <rPh sb="141" eb="142">
      <t>スス</t>
    </rPh>
    <phoneticPr fontId="7"/>
  </si>
  <si>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管渠老朽化率と管渠改善率は、供用開始から30年目の事業であり、法定耐用年数を経過した管渠は無いため0％である。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7"/>
  </si>
  <si>
    <t>自治体職員</t>
    <rPh sb="0" eb="3">
      <t>ジチタイ</t>
    </rPh>
    <rPh sb="3" eb="5">
      <t>ショクイン</t>
    </rPh>
    <phoneticPr fontId="4"/>
  </si>
  <si>
    <t>　経常収支比率は、一般会計からの繰入金により、収益的収支を均衡させているため、100.16％となった。
　累積欠損金は、発生していない。
　流動比率は、類似団体平均値と比較すると高い。会計制度改正により25年度までは借入資本金とされていた建設改良費等に充てられた企業債等が流動負債に計上されたため41.78％となった。短期的な債務に対する支払能力という意味では、翌年度の使用料収入や一般会計からの繰入金等が原資として予定されており、問題ない。
　企業債残高対事業費規模比率は、類似団体平均値と比較して高く、使用料収入に対して約22倍の企業債残高となった。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施設利用率は、類似団体平均値と比較すると高い。28年度は27年度と比較して高くなっているが、これは須々万地区における施設の機能統合により統計上一日平均処理水量が増加したためである。
　水洗化率は、類似団体平均値と比較すると高い。</t>
    <rPh sb="1" eb="3">
      <t>ケイジョウ</t>
    </rPh>
    <rPh sb="3" eb="5">
      <t>シュウシ</t>
    </rPh>
    <rPh sb="5" eb="7">
      <t>ヒリツ</t>
    </rPh>
    <rPh sb="53" eb="55">
      <t>ルイセキ</t>
    </rPh>
    <rPh sb="55" eb="58">
      <t>ケッソンキン</t>
    </rPh>
    <rPh sb="60" eb="62">
      <t>ハッセイ</t>
    </rPh>
    <rPh sb="70" eb="72">
      <t>リュウドウ</t>
    </rPh>
    <rPh sb="72" eb="74">
      <t>ヒリツ</t>
    </rPh>
    <rPh sb="76" eb="78">
      <t>ルイジ</t>
    </rPh>
    <rPh sb="78" eb="80">
      <t>ダンタイ</t>
    </rPh>
    <rPh sb="80" eb="83">
      <t>ヘイキンチ</t>
    </rPh>
    <rPh sb="84" eb="86">
      <t>ヒカク</t>
    </rPh>
    <rPh sb="89" eb="90">
      <t>タカ</t>
    </rPh>
    <rPh sb="92" eb="94">
      <t>カイケイ</t>
    </rPh>
    <rPh sb="94" eb="96">
      <t>セイド</t>
    </rPh>
    <rPh sb="96" eb="98">
      <t>カイセイ</t>
    </rPh>
    <rPh sb="103" eb="105">
      <t>ネンド</t>
    </rPh>
    <rPh sb="108" eb="110">
      <t>カリイレ</t>
    </rPh>
    <rPh sb="110" eb="113">
      <t>シホンキン</t>
    </rPh>
    <rPh sb="119" eb="121">
      <t>ケンセツ</t>
    </rPh>
    <rPh sb="121" eb="123">
      <t>カイリョウ</t>
    </rPh>
    <rPh sb="123" eb="124">
      <t>ヒ</t>
    </rPh>
    <rPh sb="124" eb="125">
      <t>トウ</t>
    </rPh>
    <rPh sb="126" eb="127">
      <t>ア</t>
    </rPh>
    <rPh sb="131" eb="133">
      <t>キギョウ</t>
    </rPh>
    <rPh sb="133" eb="134">
      <t>サイ</t>
    </rPh>
    <rPh sb="134" eb="135">
      <t>トウ</t>
    </rPh>
    <rPh sb="136" eb="138">
      <t>リュウドウ</t>
    </rPh>
    <rPh sb="138" eb="140">
      <t>フサイ</t>
    </rPh>
    <rPh sb="141" eb="143">
      <t>ケイジョウ</t>
    </rPh>
    <rPh sb="159" eb="162">
      <t>タンキテキ</t>
    </rPh>
    <rPh sb="163" eb="165">
      <t>サイム</t>
    </rPh>
    <rPh sb="166" eb="167">
      <t>タイ</t>
    </rPh>
    <rPh sb="169" eb="171">
      <t>シハライ</t>
    </rPh>
    <rPh sb="171" eb="173">
      <t>ノウリョク</t>
    </rPh>
    <rPh sb="176" eb="178">
      <t>イミ</t>
    </rPh>
    <rPh sb="181" eb="184">
      <t>ヨクネンド</t>
    </rPh>
    <rPh sb="185" eb="188">
      <t>シヨウリョウ</t>
    </rPh>
    <rPh sb="188" eb="190">
      <t>シュウニュウ</t>
    </rPh>
    <rPh sb="191" eb="193">
      <t>イッパン</t>
    </rPh>
    <rPh sb="193" eb="195">
      <t>カイケイ</t>
    </rPh>
    <rPh sb="198" eb="200">
      <t>クリイレ</t>
    </rPh>
    <rPh sb="200" eb="201">
      <t>キン</t>
    </rPh>
    <rPh sb="201" eb="202">
      <t>トウ</t>
    </rPh>
    <rPh sb="203" eb="205">
      <t>ゲンシ</t>
    </rPh>
    <rPh sb="208" eb="210">
      <t>ヨテイ</t>
    </rPh>
    <rPh sb="216" eb="218">
      <t>モンダイ</t>
    </rPh>
    <rPh sb="223" eb="225">
      <t>キギョウ</t>
    </rPh>
    <rPh sb="225" eb="226">
      <t>サイ</t>
    </rPh>
    <rPh sb="226" eb="228">
      <t>ザンダカ</t>
    </rPh>
    <rPh sb="228" eb="229">
      <t>タイ</t>
    </rPh>
    <rPh sb="229" eb="231">
      <t>ジギョウ</t>
    </rPh>
    <rPh sb="231" eb="232">
      <t>ヒ</t>
    </rPh>
    <rPh sb="232" eb="234">
      <t>キボ</t>
    </rPh>
    <rPh sb="234" eb="236">
      <t>ヒリツ</t>
    </rPh>
    <rPh sb="238" eb="240">
      <t>ルイジ</t>
    </rPh>
    <rPh sb="240" eb="242">
      <t>ダンタイ</t>
    </rPh>
    <rPh sb="242" eb="245">
      <t>ヘイキンチ</t>
    </rPh>
    <rPh sb="246" eb="248">
      <t>ヒカク</t>
    </rPh>
    <rPh sb="250" eb="251">
      <t>タカ</t>
    </rPh>
    <rPh sb="253" eb="256">
      <t>シヨウリョウ</t>
    </rPh>
    <rPh sb="256" eb="258">
      <t>シュウニュウ</t>
    </rPh>
    <rPh sb="259" eb="260">
      <t>タイ</t>
    </rPh>
    <rPh sb="262" eb="263">
      <t>ヤク</t>
    </rPh>
    <rPh sb="265" eb="266">
      <t>バイ</t>
    </rPh>
    <rPh sb="267" eb="269">
      <t>キギョウ</t>
    </rPh>
    <rPh sb="269" eb="270">
      <t>サイ</t>
    </rPh>
    <rPh sb="270" eb="272">
      <t>ザンダカ</t>
    </rPh>
    <rPh sb="279" eb="281">
      <t>ケイヒ</t>
    </rPh>
    <rPh sb="281" eb="283">
      <t>カイシュウ</t>
    </rPh>
    <rPh sb="283" eb="284">
      <t>リツ</t>
    </rPh>
    <rPh sb="286" eb="288">
      <t>ルイジ</t>
    </rPh>
    <rPh sb="288" eb="290">
      <t>ダンタイ</t>
    </rPh>
    <rPh sb="290" eb="293">
      <t>ヘイキンチ</t>
    </rPh>
    <rPh sb="294" eb="296">
      <t>ヒカク</t>
    </rPh>
    <rPh sb="299" eb="300">
      <t>タカ</t>
    </rPh>
    <rPh sb="308" eb="310">
      <t>シタマワ</t>
    </rPh>
    <rPh sb="312" eb="315">
      <t>シヨウリョウ</t>
    </rPh>
    <rPh sb="316" eb="318">
      <t>カイシュウ</t>
    </rPh>
    <rPh sb="321" eb="323">
      <t>ケイヒ</t>
    </rPh>
    <rPh sb="324" eb="326">
      <t>ゼンガク</t>
    </rPh>
    <rPh sb="327" eb="330">
      <t>シヨウリョウ</t>
    </rPh>
    <rPh sb="331" eb="332">
      <t>マカナ</t>
    </rPh>
    <rPh sb="338" eb="340">
      <t>ジギョウ</t>
    </rPh>
    <rPh sb="340" eb="342">
      <t>キボ</t>
    </rPh>
    <rPh sb="343" eb="344">
      <t>チイ</t>
    </rPh>
    <rPh sb="346" eb="348">
      <t>ケイエイ</t>
    </rPh>
    <rPh sb="348" eb="350">
      <t>コウリツ</t>
    </rPh>
    <rPh sb="351" eb="352">
      <t>ワル</t>
    </rPh>
    <rPh sb="353" eb="355">
      <t>ジギョウ</t>
    </rPh>
    <rPh sb="356" eb="359">
      <t>セイサクテキ</t>
    </rPh>
    <rPh sb="360" eb="362">
      <t>コウキョウ</t>
    </rPh>
    <rPh sb="362" eb="365">
      <t>ゲスイドウ</t>
    </rPh>
    <rPh sb="365" eb="367">
      <t>ジギョウ</t>
    </rPh>
    <rPh sb="368" eb="369">
      <t>ドウ</t>
    </rPh>
    <rPh sb="369" eb="371">
      <t>リョウキン</t>
    </rPh>
    <rPh sb="372" eb="374">
      <t>セッテイ</t>
    </rPh>
    <rPh sb="387" eb="389">
      <t>オスイ</t>
    </rPh>
    <rPh sb="389" eb="391">
      <t>ショリ</t>
    </rPh>
    <rPh sb="391" eb="393">
      <t>ゲンカ</t>
    </rPh>
    <rPh sb="395" eb="397">
      <t>ルイジ</t>
    </rPh>
    <rPh sb="397" eb="399">
      <t>ダンタイ</t>
    </rPh>
    <rPh sb="399" eb="402">
      <t>ヘイキンチ</t>
    </rPh>
    <rPh sb="403" eb="405">
      <t>ヒカク</t>
    </rPh>
    <rPh sb="408" eb="409">
      <t>ヒク</t>
    </rPh>
    <rPh sb="410" eb="411">
      <t>オサ</t>
    </rPh>
    <rPh sb="418" eb="420">
      <t>コウキョウ</t>
    </rPh>
    <rPh sb="420" eb="423">
      <t>ゲスイドウ</t>
    </rPh>
    <rPh sb="423" eb="425">
      <t>ジギョウ</t>
    </rPh>
    <rPh sb="426" eb="428">
      <t>イジ</t>
    </rPh>
    <rPh sb="428" eb="430">
      <t>カンリ</t>
    </rPh>
    <rPh sb="430" eb="431">
      <t>トウ</t>
    </rPh>
    <rPh sb="432" eb="434">
      <t>イッカツ</t>
    </rPh>
    <rPh sb="434" eb="436">
      <t>ウンエイ</t>
    </rPh>
    <rPh sb="445" eb="447">
      <t>エイキョウ</t>
    </rPh>
    <rPh sb="454" eb="456">
      <t>シセツ</t>
    </rPh>
    <rPh sb="456" eb="459">
      <t>リヨウリツ</t>
    </rPh>
    <rPh sb="461" eb="463">
      <t>ルイジ</t>
    </rPh>
    <rPh sb="463" eb="465">
      <t>ダンタイ</t>
    </rPh>
    <rPh sb="465" eb="468">
      <t>ヘイキンチ</t>
    </rPh>
    <rPh sb="469" eb="471">
      <t>ヒカク</t>
    </rPh>
    <rPh sb="474" eb="475">
      <t>タカ</t>
    </rPh>
    <rPh sb="479" eb="481">
      <t>ネンド</t>
    </rPh>
    <rPh sb="484" eb="486">
      <t>ネンド</t>
    </rPh>
    <rPh sb="487" eb="489">
      <t>ヒカク</t>
    </rPh>
    <rPh sb="491" eb="492">
      <t>タカ</t>
    </rPh>
    <rPh sb="503" eb="506">
      <t>ススマ</t>
    </rPh>
    <rPh sb="506" eb="508">
      <t>チク</t>
    </rPh>
    <rPh sb="512" eb="514">
      <t>シセツ</t>
    </rPh>
    <rPh sb="515" eb="517">
      <t>キノウ</t>
    </rPh>
    <rPh sb="517" eb="519">
      <t>トウゴウ</t>
    </rPh>
    <rPh sb="522" eb="525">
      <t>トウケイジョウ</t>
    </rPh>
    <rPh sb="525" eb="527">
      <t>イチニチ</t>
    </rPh>
    <rPh sb="527" eb="529">
      <t>ヘイキン</t>
    </rPh>
    <rPh sb="529" eb="531">
      <t>ショリ</t>
    </rPh>
    <rPh sb="531" eb="533">
      <t>スイリョウ</t>
    </rPh>
    <rPh sb="534" eb="536">
      <t>ゾウカ</t>
    </rPh>
    <rPh sb="546" eb="549">
      <t>スイセンカ</t>
    </rPh>
    <rPh sb="549" eb="550">
      <t>リツ</t>
    </rPh>
    <rPh sb="552" eb="554">
      <t>ルイジ</t>
    </rPh>
    <rPh sb="554" eb="556">
      <t>ダンタイ</t>
    </rPh>
    <rPh sb="556" eb="559">
      <t>ヘイキンチ</t>
    </rPh>
    <rPh sb="560" eb="562">
      <t>ヒカク</t>
    </rPh>
    <rPh sb="565" eb="566">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</si>
</sst>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BE-46E3-943D-79BFE547FEDF}"/>
            </c:ext>
          </c:extLst>
        </c:ser>
        <c:dLbls>
          <c:showLegendKey val="0"/>
          <c:showVal val="0"/>
          <c:showCatName val="0"/>
          <c:showSerName val="0"/>
          <c:showPercent val="0"/>
          <c:showBubbleSize val="0"/>
        </c:dLbls>
        <c:gapWidth val="150"/>
        <c:axId val="33840512"/>
        <c:axId val="33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55BE-46E3-943D-79BFE547FEDF}"/>
            </c:ext>
          </c:extLst>
        </c:ser>
        <c:dLbls>
          <c:showLegendKey val="0"/>
          <c:showVal val="0"/>
          <c:showCatName val="0"/>
          <c:showSerName val="0"/>
          <c:showPercent val="0"/>
          <c:showBubbleSize val="0"/>
        </c:dLbls>
        <c:marker val="1"/>
        <c:smooth val="0"/>
        <c:axId val="33840512"/>
        <c:axId val="33842688"/>
      </c:lineChart>
      <c:dateAx>
        <c:axId val="33840512"/>
        <c:scaling>
          <c:orientation val="minMax"/>
        </c:scaling>
        <c:delete val="1"/>
        <c:axPos val="b"/>
        <c:numFmt formatCode="ge" sourceLinked="1"/>
        <c:majorTickMark val="none"/>
        <c:minorTickMark val="none"/>
        <c:tickLblPos val="none"/>
        <c:crossAx val="33842688"/>
        <c:crosses val="autoZero"/>
        <c:auto val="1"/>
        <c:lblOffset val="100"/>
        <c:baseTimeUnit val="years"/>
      </c:dateAx>
      <c:valAx>
        <c:axId val="33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100.18</c:v>
                </c:pt>
                <c:pt idx="1">
                  <c:v>100.19</c:v>
                </c:pt>
                <c:pt idx="2">
                  <c:v>101.19</c:v>
                </c:pt>
                <c:pt idx="3">
                  <c:v>99.88</c:v>
                </c:pt>
                <c:pt idx="4">
                  <c:v>100.16</c:v>
                </c:pt>
              </c:numCache>
            </c:numRef>
          </c:val>
          <c:extLst xmlns:c16r2="http://schemas.microsoft.com/office/drawing/2015/06/chart">
            <c:ext xmlns:c16="http://schemas.microsoft.com/office/drawing/2014/chart" uri="{C3380CC4-5D6E-409C-BE32-E72D297353CC}">
              <c16:uniqueId val="{00000000-049C-4FB8-B64F-44A4C8F5C4DF}"/>
            </c:ext>
          </c:extLst>
        </c:ser>
        <c:dLbls>
          <c:showLegendKey val="0"/>
          <c:showVal val="0"/>
          <c:showCatName val="0"/>
          <c:showSerName val="0"/>
          <c:showPercent val="0"/>
          <c:showBubbleSize val="0"/>
        </c:dLbls>
        <c:gapWidth val="150"/>
        <c:axId val="33685504"/>
        <c:axId val="336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extLst xmlns:c16r2="http://schemas.microsoft.com/office/drawing/2015/06/chart">
            <c:ext xmlns:c16="http://schemas.microsoft.com/office/drawing/2014/chart" uri="{C3380CC4-5D6E-409C-BE32-E72D297353CC}">
              <c16:uniqueId val="{00000001-049C-4FB8-B64F-44A4C8F5C4DF}"/>
            </c:ext>
          </c:extLst>
        </c:ser>
        <c:dLbls>
          <c:showLegendKey val="0"/>
          <c:showVal val="0"/>
          <c:showCatName val="0"/>
          <c:showSerName val="0"/>
          <c:showPercent val="0"/>
          <c:showBubbleSize val="0"/>
        </c:dLbls>
        <c:marker val="1"/>
        <c:smooth val="0"/>
        <c:axId val="33685504"/>
        <c:axId val="33687424"/>
      </c:lineChart>
      <c:dateAx>
        <c:axId val="33685504"/>
        <c:scaling>
          <c:orientation val="minMax"/>
        </c:scaling>
        <c:delete val="1"/>
        <c:axPos val="b"/>
        <c:numFmt formatCode="ge" sourceLinked="1"/>
        <c:majorTickMark val="none"/>
        <c:minorTickMark val="none"/>
        <c:tickLblPos val="none"/>
        <c:crossAx val="33687424"/>
        <c:crosses val="autoZero"/>
        <c:auto val="1"/>
        <c:lblOffset val="100"/>
        <c:baseTimeUnit val="years"/>
      </c:dateAx>
      <c:valAx>
        <c:axId val="336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3.61</c:v>
                </c:pt>
                <c:pt idx="1">
                  <c:v>5.41</c:v>
                </c:pt>
                <c:pt idx="2">
                  <c:v>12.93</c:v>
                </c:pt>
                <c:pt idx="3">
                  <c:v>15.95</c:v>
                </c:pt>
                <c:pt idx="4">
                  <c:v>16.89</c:v>
                </c:pt>
              </c:numCache>
            </c:numRef>
          </c:val>
          <c:extLst xmlns:c16r2="http://schemas.microsoft.com/office/drawing/2015/06/chart">
            <c:ext xmlns:c16="http://schemas.microsoft.com/office/drawing/2014/chart" uri="{C3380CC4-5D6E-409C-BE32-E72D297353CC}">
              <c16:uniqueId val="{00000000-5B01-48C2-B572-0131D870944A}"/>
            </c:ext>
          </c:extLst>
        </c:ser>
        <c:dLbls>
          <c:showLegendKey val="0"/>
          <c:showVal val="0"/>
          <c:showCatName val="0"/>
          <c:showSerName val="0"/>
          <c:showPercent val="0"/>
          <c:showBubbleSize val="0"/>
        </c:dLbls>
        <c:gapWidth val="150"/>
        <c:axId val="33730944"/>
        <c:axId val="337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extLst xmlns:c16r2="http://schemas.microsoft.com/office/drawing/2015/06/chart">
            <c:ext xmlns:c16="http://schemas.microsoft.com/office/drawing/2014/chart" uri="{C3380CC4-5D6E-409C-BE32-E72D297353CC}">
              <c16:uniqueId val="{00000001-5B01-48C2-B572-0131D870944A}"/>
            </c:ext>
          </c:extLst>
        </c:ser>
        <c:dLbls>
          <c:showLegendKey val="0"/>
          <c:showVal val="0"/>
          <c:showCatName val="0"/>
          <c:showSerName val="0"/>
          <c:showPercent val="0"/>
          <c:showBubbleSize val="0"/>
        </c:dLbls>
        <c:marker val="1"/>
        <c:smooth val="0"/>
        <c:axId val="33730944"/>
        <c:axId val="33732864"/>
      </c:lineChart>
      <c:dateAx>
        <c:axId val="33730944"/>
        <c:scaling>
          <c:orientation val="minMax"/>
        </c:scaling>
        <c:delete val="1"/>
        <c:axPos val="b"/>
        <c:numFmt formatCode="ge" sourceLinked="1"/>
        <c:majorTickMark val="none"/>
        <c:minorTickMark val="none"/>
        <c:tickLblPos val="none"/>
        <c:crossAx val="33732864"/>
        <c:crosses val="autoZero"/>
        <c:auto val="1"/>
        <c:lblOffset val="100"/>
        <c:baseTimeUnit val="years"/>
      </c:dateAx>
      <c:valAx>
        <c:axId val="337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D3-4E67-BFC7-D9FF037F2015}"/>
            </c:ext>
          </c:extLst>
        </c:ser>
        <c:dLbls>
          <c:showLegendKey val="0"/>
          <c:showVal val="0"/>
          <c:showCatName val="0"/>
          <c:showSerName val="0"/>
          <c:showPercent val="0"/>
          <c:showBubbleSize val="0"/>
        </c:dLbls>
        <c:gapWidth val="150"/>
        <c:axId val="33911552"/>
        <c:axId val="339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1D3-4E67-BFC7-D9FF037F2015}"/>
            </c:ext>
          </c:extLst>
        </c:ser>
        <c:dLbls>
          <c:showLegendKey val="0"/>
          <c:showVal val="0"/>
          <c:showCatName val="0"/>
          <c:showSerName val="0"/>
          <c:showPercent val="0"/>
          <c:showBubbleSize val="0"/>
        </c:dLbls>
        <c:marker val="1"/>
        <c:smooth val="0"/>
        <c:axId val="33911552"/>
        <c:axId val="33913472"/>
      </c:lineChart>
      <c:dateAx>
        <c:axId val="33911552"/>
        <c:scaling>
          <c:orientation val="minMax"/>
        </c:scaling>
        <c:delete val="1"/>
        <c:axPos val="b"/>
        <c:numFmt formatCode="ge" sourceLinked="1"/>
        <c:majorTickMark val="none"/>
        <c:minorTickMark val="none"/>
        <c:tickLblPos val="none"/>
        <c:crossAx val="33913472"/>
        <c:crosses val="autoZero"/>
        <c:auto val="1"/>
        <c:lblOffset val="100"/>
        <c:baseTimeUnit val="years"/>
      </c:dateAx>
      <c:valAx>
        <c:axId val="339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AA-4B9A-90BD-844AD2D633EE}"/>
            </c:ext>
          </c:extLst>
        </c:ser>
        <c:dLbls>
          <c:showLegendKey val="0"/>
          <c:showVal val="0"/>
          <c:showCatName val="0"/>
          <c:showSerName val="0"/>
          <c:showPercent val="0"/>
          <c:showBubbleSize val="0"/>
        </c:dLbls>
        <c:gapWidth val="150"/>
        <c:axId val="34212864"/>
        <c:axId val="342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extLst xmlns:c16r2="http://schemas.microsoft.com/office/drawing/2015/06/chart">
            <c:ext xmlns:c16="http://schemas.microsoft.com/office/drawing/2014/chart" uri="{C3380CC4-5D6E-409C-BE32-E72D297353CC}">
              <c16:uniqueId val="{00000001-13AA-4B9A-90BD-844AD2D633EE}"/>
            </c:ext>
          </c:extLst>
        </c:ser>
        <c:dLbls>
          <c:showLegendKey val="0"/>
          <c:showVal val="0"/>
          <c:showCatName val="0"/>
          <c:showSerName val="0"/>
          <c:showPercent val="0"/>
          <c:showBubbleSize val="0"/>
        </c:dLbls>
        <c:marker val="1"/>
        <c:smooth val="0"/>
        <c:axId val="34212864"/>
        <c:axId val="34227328"/>
      </c:lineChart>
      <c:dateAx>
        <c:axId val="34212864"/>
        <c:scaling>
          <c:orientation val="minMax"/>
        </c:scaling>
        <c:delete val="1"/>
        <c:axPos val="b"/>
        <c:numFmt formatCode="ge" sourceLinked="1"/>
        <c:majorTickMark val="none"/>
        <c:minorTickMark val="none"/>
        <c:tickLblPos val="none"/>
        <c:crossAx val="34227328"/>
        <c:crosses val="autoZero"/>
        <c:auto val="1"/>
        <c:lblOffset val="100"/>
        <c:baseTimeUnit val="years"/>
      </c:dateAx>
      <c:valAx>
        <c:axId val="342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321.76</c:v>
                </c:pt>
                <c:pt idx="1">
                  <c:v>144.97</c:v>
                </c:pt>
                <c:pt idx="2">
                  <c:v>41.25</c:v>
                </c:pt>
                <c:pt idx="3">
                  <c:v>63.46</c:v>
                </c:pt>
                <c:pt idx="4">
                  <c:v>41.78</c:v>
                </c:pt>
              </c:numCache>
            </c:numRef>
          </c:val>
          <c:extLst xmlns:c16r2="http://schemas.microsoft.com/office/drawing/2015/06/chart">
            <c:ext xmlns:c16="http://schemas.microsoft.com/office/drawing/2014/chart" uri="{C3380CC4-5D6E-409C-BE32-E72D297353CC}">
              <c16:uniqueId val="{00000000-53D6-4DA5-8B29-0A888F91F74E}"/>
            </c:ext>
          </c:extLst>
        </c:ser>
        <c:dLbls>
          <c:showLegendKey val="0"/>
          <c:showVal val="0"/>
          <c:showCatName val="0"/>
          <c:showSerName val="0"/>
          <c:showPercent val="0"/>
          <c:showBubbleSize val="0"/>
        </c:dLbls>
        <c:gapWidth val="150"/>
        <c:axId val="34263040"/>
        <c:axId val="342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extLst xmlns:c16r2="http://schemas.microsoft.com/office/drawing/2015/06/chart">
            <c:ext xmlns:c16="http://schemas.microsoft.com/office/drawing/2014/chart" uri="{C3380CC4-5D6E-409C-BE32-E72D297353CC}">
              <c16:uniqueId val="{00000001-53D6-4DA5-8B29-0A888F91F74E}"/>
            </c:ext>
          </c:extLst>
        </c:ser>
        <c:dLbls>
          <c:showLegendKey val="0"/>
          <c:showVal val="0"/>
          <c:showCatName val="0"/>
          <c:showSerName val="0"/>
          <c:showPercent val="0"/>
          <c:showBubbleSize val="0"/>
        </c:dLbls>
        <c:marker val="1"/>
        <c:smooth val="0"/>
        <c:axId val="34263040"/>
        <c:axId val="34264960"/>
      </c:lineChart>
      <c:dateAx>
        <c:axId val="34263040"/>
        <c:scaling>
          <c:orientation val="minMax"/>
        </c:scaling>
        <c:delete val="1"/>
        <c:axPos val="b"/>
        <c:numFmt formatCode="ge" sourceLinked="1"/>
        <c:majorTickMark val="none"/>
        <c:minorTickMark val="none"/>
        <c:tickLblPos val="none"/>
        <c:crossAx val="34264960"/>
        <c:crosses val="autoZero"/>
        <c:auto val="1"/>
        <c:lblOffset val="100"/>
        <c:baseTimeUnit val="years"/>
      </c:dateAx>
      <c:valAx>
        <c:axId val="342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1202.79</c:v>
                </c:pt>
                <c:pt idx="1">
                  <c:v>1151.5899999999999</c:v>
                </c:pt>
                <c:pt idx="2">
                  <c:v>740.14</c:v>
                </c:pt>
                <c:pt idx="3">
                  <c:v>2240.5700000000002</c:v>
                </c:pt>
                <c:pt idx="4">
                  <c:v>2211.5300000000002</c:v>
                </c:pt>
              </c:numCache>
            </c:numRef>
          </c:val>
          <c:extLst xmlns:c16r2="http://schemas.microsoft.com/office/drawing/2015/06/chart">
            <c:ext xmlns:c16="http://schemas.microsoft.com/office/drawing/2014/chart" uri="{C3380CC4-5D6E-409C-BE32-E72D297353CC}">
              <c16:uniqueId val="{00000000-0A9F-4D9D-ADAF-F91B9267E2C2}"/>
            </c:ext>
          </c:extLst>
        </c:ser>
        <c:dLbls>
          <c:showLegendKey val="0"/>
          <c:showVal val="0"/>
          <c:showCatName val="0"/>
          <c:showSerName val="0"/>
          <c:showPercent val="0"/>
          <c:showBubbleSize val="0"/>
        </c:dLbls>
        <c:gapWidth val="150"/>
        <c:axId val="33976704"/>
        <c:axId val="339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0A9F-4D9D-ADAF-F91B9267E2C2}"/>
            </c:ext>
          </c:extLst>
        </c:ser>
        <c:dLbls>
          <c:showLegendKey val="0"/>
          <c:showVal val="0"/>
          <c:showCatName val="0"/>
          <c:showSerName val="0"/>
          <c:showPercent val="0"/>
          <c:showBubbleSize val="0"/>
        </c:dLbls>
        <c:marker val="1"/>
        <c:smooth val="0"/>
        <c:axId val="33976704"/>
        <c:axId val="33978624"/>
      </c:lineChart>
      <c:dateAx>
        <c:axId val="33976704"/>
        <c:scaling>
          <c:orientation val="minMax"/>
        </c:scaling>
        <c:delete val="1"/>
        <c:axPos val="b"/>
        <c:numFmt formatCode="ge" sourceLinked="1"/>
        <c:majorTickMark val="none"/>
        <c:minorTickMark val="none"/>
        <c:tickLblPos val="none"/>
        <c:crossAx val="33978624"/>
        <c:crosses val="autoZero"/>
        <c:auto val="1"/>
        <c:lblOffset val="100"/>
        <c:baseTimeUnit val="years"/>
      </c:dateAx>
      <c:valAx>
        <c:axId val="339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48.69</c:v>
                </c:pt>
                <c:pt idx="1">
                  <c:v>54.32</c:v>
                </c:pt>
                <c:pt idx="2">
                  <c:v>64.27</c:v>
                </c:pt>
                <c:pt idx="3">
                  <c:v>64.14</c:v>
                </c:pt>
                <c:pt idx="4">
                  <c:v>64.2</c:v>
                </c:pt>
              </c:numCache>
            </c:numRef>
          </c:val>
          <c:extLst xmlns:c16r2="http://schemas.microsoft.com/office/drawing/2015/06/chart">
            <c:ext xmlns:c16="http://schemas.microsoft.com/office/drawing/2014/chart" uri="{C3380CC4-5D6E-409C-BE32-E72D297353CC}">
              <c16:uniqueId val="{00000000-ADC7-4A40-8195-611403785413}"/>
            </c:ext>
          </c:extLst>
        </c:ser>
        <c:dLbls>
          <c:showLegendKey val="0"/>
          <c:showVal val="0"/>
          <c:showCatName val="0"/>
          <c:showSerName val="0"/>
          <c:showPercent val="0"/>
          <c:showBubbleSize val="0"/>
        </c:dLbls>
        <c:gapWidth val="150"/>
        <c:axId val="33995392"/>
        <c:axId val="340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ADC7-4A40-8195-611403785413}"/>
            </c:ext>
          </c:extLst>
        </c:ser>
        <c:dLbls>
          <c:showLegendKey val="0"/>
          <c:showVal val="0"/>
          <c:showCatName val="0"/>
          <c:showSerName val="0"/>
          <c:showPercent val="0"/>
          <c:showBubbleSize val="0"/>
        </c:dLbls>
        <c:marker val="1"/>
        <c:smooth val="0"/>
        <c:axId val="33995392"/>
        <c:axId val="34079488"/>
      </c:lineChart>
      <c:dateAx>
        <c:axId val="33995392"/>
        <c:scaling>
          <c:orientation val="minMax"/>
        </c:scaling>
        <c:delete val="1"/>
        <c:axPos val="b"/>
        <c:numFmt formatCode="ge" sourceLinked="1"/>
        <c:majorTickMark val="none"/>
        <c:minorTickMark val="none"/>
        <c:tickLblPos val="none"/>
        <c:crossAx val="34079488"/>
        <c:crosses val="autoZero"/>
        <c:auto val="1"/>
        <c:lblOffset val="100"/>
        <c:baseTimeUnit val="years"/>
      </c:dateAx>
      <c:valAx>
        <c:axId val="340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321.3</c:v>
                </c:pt>
                <c:pt idx="1">
                  <c:v>296.83999999999997</c:v>
                </c:pt>
                <c:pt idx="2">
                  <c:v>258.87</c:v>
                </c:pt>
                <c:pt idx="3">
                  <c:v>259.75</c:v>
                </c:pt>
                <c:pt idx="4">
                  <c:v>259.83999999999997</c:v>
                </c:pt>
              </c:numCache>
            </c:numRef>
          </c:val>
          <c:extLst xmlns:c16r2="http://schemas.microsoft.com/office/drawing/2015/06/chart">
            <c:ext xmlns:c16="http://schemas.microsoft.com/office/drawing/2014/chart" uri="{C3380CC4-5D6E-409C-BE32-E72D297353CC}">
              <c16:uniqueId val="{00000000-CC77-476D-AD2B-BF86F6C35477}"/>
            </c:ext>
          </c:extLst>
        </c:ser>
        <c:dLbls>
          <c:showLegendKey val="0"/>
          <c:showVal val="0"/>
          <c:showCatName val="0"/>
          <c:showSerName val="0"/>
          <c:showPercent val="0"/>
          <c:showBubbleSize val="0"/>
        </c:dLbls>
        <c:gapWidth val="150"/>
        <c:axId val="34105984"/>
        <c:axId val="341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CC77-476D-AD2B-BF86F6C35477}"/>
            </c:ext>
          </c:extLst>
        </c:ser>
        <c:dLbls>
          <c:showLegendKey val="0"/>
          <c:showVal val="0"/>
          <c:showCatName val="0"/>
          <c:showSerName val="0"/>
          <c:showPercent val="0"/>
          <c:showBubbleSize val="0"/>
        </c:dLbls>
        <c:marker val="1"/>
        <c:smooth val="0"/>
        <c:axId val="34105984"/>
        <c:axId val="34108160"/>
      </c:lineChart>
      <c:dateAx>
        <c:axId val="34105984"/>
        <c:scaling>
          <c:orientation val="minMax"/>
        </c:scaling>
        <c:delete val="1"/>
        <c:axPos val="b"/>
        <c:numFmt formatCode="ge" sourceLinked="1"/>
        <c:majorTickMark val="none"/>
        <c:minorTickMark val="none"/>
        <c:tickLblPos val="none"/>
        <c:crossAx val="34108160"/>
        <c:crosses val="autoZero"/>
        <c:auto val="1"/>
        <c:lblOffset val="100"/>
        <c:baseTimeUnit val="years"/>
      </c:dateAx>
      <c:valAx>
        <c:axId val="34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74.739999999999995</c:v>
                </c:pt>
                <c:pt idx="1">
                  <c:v>75.260000000000005</c:v>
                </c:pt>
                <c:pt idx="2">
                  <c:v>72.540000000000006</c:v>
                </c:pt>
                <c:pt idx="3">
                  <c:v>77.459999999999994</c:v>
                </c:pt>
                <c:pt idx="4">
                  <c:v>96</c:v>
                </c:pt>
              </c:numCache>
            </c:numRef>
          </c:val>
          <c:extLst xmlns:c16r2="http://schemas.microsoft.com/office/drawing/2015/06/chart">
            <c:ext xmlns:c16="http://schemas.microsoft.com/office/drawing/2014/chart" uri="{C3380CC4-5D6E-409C-BE32-E72D297353CC}">
              <c16:uniqueId val="{00000000-1CA6-45D0-A04E-755F02B78995}"/>
            </c:ext>
          </c:extLst>
        </c:ser>
        <c:dLbls>
          <c:showLegendKey val="0"/>
          <c:showVal val="0"/>
          <c:showCatName val="0"/>
          <c:showSerName val="0"/>
          <c:showPercent val="0"/>
          <c:showBubbleSize val="0"/>
        </c:dLbls>
        <c:gapWidth val="150"/>
        <c:axId val="34143232"/>
        <c:axId val="341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1CA6-45D0-A04E-755F02B78995}"/>
            </c:ext>
          </c:extLst>
        </c:ser>
        <c:dLbls>
          <c:showLegendKey val="0"/>
          <c:showVal val="0"/>
          <c:showCatName val="0"/>
          <c:showSerName val="0"/>
          <c:showPercent val="0"/>
          <c:showBubbleSize val="0"/>
        </c:dLbls>
        <c:marker val="1"/>
        <c:smooth val="0"/>
        <c:axId val="34143232"/>
        <c:axId val="34145408"/>
      </c:lineChart>
      <c:dateAx>
        <c:axId val="34143232"/>
        <c:scaling>
          <c:orientation val="minMax"/>
        </c:scaling>
        <c:delete val="1"/>
        <c:axPos val="b"/>
        <c:numFmt formatCode="ge" sourceLinked="1"/>
        <c:majorTickMark val="none"/>
        <c:minorTickMark val="none"/>
        <c:tickLblPos val="none"/>
        <c:crossAx val="34145408"/>
        <c:crosses val="autoZero"/>
        <c:auto val="1"/>
        <c:lblOffset val="100"/>
        <c:baseTimeUnit val="years"/>
      </c:dateAx>
      <c:valAx>
        <c:axId val="341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81.78</c:v>
                </c:pt>
                <c:pt idx="1">
                  <c:v>81.760000000000005</c:v>
                </c:pt>
                <c:pt idx="2">
                  <c:v>79.06</c:v>
                </c:pt>
                <c:pt idx="3">
                  <c:v>93.44</c:v>
                </c:pt>
                <c:pt idx="4">
                  <c:v>93.36</c:v>
                </c:pt>
              </c:numCache>
            </c:numRef>
          </c:val>
          <c:extLst xmlns:c16r2="http://schemas.microsoft.com/office/drawing/2015/06/chart">
            <c:ext xmlns:c16="http://schemas.microsoft.com/office/drawing/2014/chart" uri="{C3380CC4-5D6E-409C-BE32-E72D297353CC}">
              <c16:uniqueId val="{00000000-9D4A-4868-B331-6914FA309F1E}"/>
            </c:ext>
          </c:extLst>
        </c:ser>
        <c:dLbls>
          <c:showLegendKey val="0"/>
          <c:showVal val="0"/>
          <c:showCatName val="0"/>
          <c:showSerName val="0"/>
          <c:showPercent val="0"/>
          <c:showBubbleSize val="0"/>
        </c:dLbls>
        <c:gapWidth val="150"/>
        <c:axId val="34196864"/>
        <c:axId val="341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9D4A-4868-B331-6914FA309F1E}"/>
            </c:ext>
          </c:extLst>
        </c:ser>
        <c:dLbls>
          <c:showLegendKey val="0"/>
          <c:showVal val="0"/>
          <c:showCatName val="0"/>
          <c:showSerName val="0"/>
          <c:showPercent val="0"/>
          <c:showBubbleSize val="0"/>
        </c:dLbls>
        <c:marker val="1"/>
        <c:smooth val="0"/>
        <c:axId val="34196864"/>
        <c:axId val="34199040"/>
      </c:lineChart>
      <c:dateAx>
        <c:axId val="34196864"/>
        <c:scaling>
          <c:orientation val="minMax"/>
        </c:scaling>
        <c:delete val="1"/>
        <c:axPos val="b"/>
        <c:numFmt formatCode="ge" sourceLinked="1"/>
        <c:majorTickMark val="none"/>
        <c:minorTickMark val="none"/>
        <c:tickLblPos val="none"/>
        <c:crossAx val="34199040"/>
        <c:crosses val="autoZero"/>
        <c:auto val="1"/>
        <c:lblOffset val="100"/>
        <c:baseTimeUnit val="years"/>
      </c:dateAx>
      <c:valAx>
        <c:axId val="341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山口県　周南市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121</v>
      </c>
      <c r="AE8" s="74"/>
      <c r="AF8" s="74"/>
      <c r="AG8" s="74"/>
      <c r="AH8" s="74"/>
      <c r="AI8" s="74"/>
      <c r="AJ8" s="74"/>
      <c r="AK8" s="4"/>
      <c r="AL8" s="68">
        <f>データ!S6</f>
        <v>146475</v>
      </c>
      <c r="AM8" s="68"/>
      <c r="AN8" s="68"/>
      <c r="AO8" s="68"/>
      <c r="AP8" s="68"/>
      <c r="AQ8" s="68"/>
      <c r="AR8" s="68"/>
      <c r="AS8" s="68"/>
      <c r="AT8" s="67">
        <f>データ!T6</f>
        <v>656.29</v>
      </c>
      <c r="AU8" s="67"/>
      <c r="AV8" s="67"/>
      <c r="AW8" s="67"/>
      <c r="AX8" s="67"/>
      <c r="AY8" s="67"/>
      <c r="AZ8" s="67"/>
      <c r="BA8" s="67"/>
      <c r="BB8" s="67">
        <f>データ!U6</f>
        <v>223.19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51.25</v>
      </c>
      <c r="J10" s="67"/>
      <c r="K10" s="67"/>
      <c r="L10" s="67"/>
      <c r="M10" s="67"/>
      <c r="N10" s="67"/>
      <c r="O10" s="67"/>
      <c r="P10" s="67">
        <f>データ!P6</f>
        <v>3.46</v>
      </c>
      <c r="Q10" s="67"/>
      <c r="R10" s="67"/>
      <c r="S10" s="67"/>
      <c r="T10" s="67"/>
      <c r="U10" s="67"/>
      <c r="V10" s="67"/>
      <c r="W10" s="67">
        <f>データ!Q6</f>
        <v>63.76</v>
      </c>
      <c r="X10" s="67"/>
      <c r="Y10" s="67"/>
      <c r="Z10" s="67"/>
      <c r="AA10" s="67"/>
      <c r="AB10" s="67"/>
      <c r="AC10" s="67"/>
      <c r="AD10" s="68">
        <f>データ!R6</f>
        <v>3216</v>
      </c>
      <c r="AE10" s="68"/>
      <c r="AF10" s="68"/>
      <c r="AG10" s="68"/>
      <c r="AH10" s="68"/>
      <c r="AI10" s="68"/>
      <c r="AJ10" s="68"/>
      <c r="AK10" s="2"/>
      <c r="AL10" s="68">
        <f>データ!V6</f>
        <v>5048</v>
      </c>
      <c r="AM10" s="68"/>
      <c r="AN10" s="68"/>
      <c r="AO10" s="68"/>
      <c r="AP10" s="68"/>
      <c r="AQ10" s="68"/>
      <c r="AR10" s="68"/>
      <c r="AS10" s="68"/>
      <c r="AT10" s="67">
        <f>データ!W6</f>
        <v>2.66</v>
      </c>
      <c r="AU10" s="67"/>
      <c r="AV10" s="67"/>
      <c r="AW10" s="67"/>
      <c r="AX10" s="67"/>
      <c r="AY10" s="67"/>
      <c r="AZ10" s="67"/>
      <c r="BA10" s="67"/>
      <c r="BB10" s="67">
        <f>データ!X6</f>
        <v>1897.74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352152</v>
      </c>
      <c r="D6" s="34">
        <f t="shared" si="3"/>
        <v>46</v>
      </c>
      <c r="E6" s="34">
        <f t="shared" si="3"/>
        <v>17</v>
      </c>
      <c r="F6" s="34">
        <f t="shared" si="3"/>
        <v>5</v>
      </c>
      <c r="G6" s="34">
        <f t="shared" si="3"/>
        <v>0</v>
      </c>
      <c r="H6" s="34" t="str">
        <f t="shared" si="3"/>
        <v>山口県　周南市</v>
      </c>
      <c r="I6" s="34" t="str">
        <f t="shared" si="3"/>
        <v>法適用</v>
      </c>
      <c r="J6" s="34" t="str">
        <f t="shared" si="3"/>
        <v>下水道事業</v>
      </c>
      <c r="K6" s="34" t="str">
        <f t="shared" si="3"/>
        <v>農業集落排水</v>
      </c>
      <c r="L6" s="34" t="str">
        <f t="shared" si="3"/>
        <v>F2</v>
      </c>
      <c r="M6" s="34">
        <f t="shared" si="3"/>
        <v>0</v>
      </c>
      <c r="N6" s="35" t="str">
        <f t="shared" si="3"/>
        <v>-</v>
      </c>
      <c r="O6" s="35">
        <f t="shared" si="3"/>
        <v>51.25</v>
      </c>
      <c r="P6" s="35">
        <f t="shared" si="3"/>
        <v>3.46</v>
      </c>
      <c r="Q6" s="35">
        <f t="shared" si="3"/>
        <v>63.76</v>
      </c>
      <c r="R6" s="35">
        <f t="shared" si="3"/>
        <v>3216</v>
      </c>
      <c r="S6" s="35">
        <f t="shared" si="3"/>
        <v>146475</v>
      </c>
      <c r="T6" s="35">
        <f t="shared" si="3"/>
        <v>656.29</v>
      </c>
      <c r="U6" s="35">
        <f t="shared" si="3"/>
        <v>223.19</v>
      </c>
      <c r="V6" s="35">
        <f t="shared" si="3"/>
        <v>5048</v>
      </c>
      <c r="W6" s="35">
        <f t="shared" si="3"/>
        <v>2.66</v>
      </c>
      <c r="X6" s="35">
        <f t="shared" si="3"/>
        <v>1897.74</v>
      </c>
      <c r="Y6" s="36">
        <f>IF(Y7="",NA(),Y7)</f>
        <v>100.18</v>
      </c>
      <c r="Z6" s="36">
        <f t="shared" ref="Z6:AH6" si="4">IF(Z7="",NA(),Z7)</f>
        <v>100.19</v>
      </c>
      <c r="AA6" s="36">
        <f t="shared" si="4"/>
        <v>101.19</v>
      </c>
      <c r="AB6" s="36">
        <f t="shared" si="4"/>
        <v>99.88</v>
      </c>
      <c r="AC6" s="36">
        <f t="shared" si="4"/>
        <v>100.16</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321.76</v>
      </c>
      <c r="AV6" s="36">
        <f t="shared" ref="AV6:BD6" si="6">IF(AV7="",NA(),AV7)</f>
        <v>144.97</v>
      </c>
      <c r="AW6" s="36">
        <f t="shared" si="6"/>
        <v>41.25</v>
      </c>
      <c r="AX6" s="36">
        <f t="shared" si="6"/>
        <v>63.46</v>
      </c>
      <c r="AY6" s="36">
        <f t="shared" si="6"/>
        <v>41.78</v>
      </c>
      <c r="AZ6" s="36">
        <f t="shared" si="6"/>
        <v>162.52000000000001</v>
      </c>
      <c r="BA6" s="36">
        <f t="shared" si="6"/>
        <v>124.2</v>
      </c>
      <c r="BB6" s="36">
        <f t="shared" si="6"/>
        <v>33.03</v>
      </c>
      <c r="BC6" s="36">
        <f t="shared" si="6"/>
        <v>29.45</v>
      </c>
      <c r="BD6" s="36">
        <f t="shared" si="6"/>
        <v>31.84</v>
      </c>
      <c r="BE6" s="35" t="str">
        <f>IF(BE7="","",IF(BE7="-","【-】","【"&amp;SUBSTITUTE(TEXT(BE7,"#,##0.00"),"-","△")&amp;"】"))</f>
        <v>【34.54】</v>
      </c>
      <c r="BF6" s="36">
        <f>IF(BF7="",NA(),BF7)</f>
        <v>1202.79</v>
      </c>
      <c r="BG6" s="36">
        <f t="shared" ref="BG6:BO6" si="7">IF(BG7="",NA(),BG7)</f>
        <v>1151.5899999999999</v>
      </c>
      <c r="BH6" s="36">
        <f t="shared" si="7"/>
        <v>740.14</v>
      </c>
      <c r="BI6" s="36">
        <f t="shared" si="7"/>
        <v>2240.5700000000002</v>
      </c>
      <c r="BJ6" s="36">
        <f t="shared" si="7"/>
        <v>2211.5300000000002</v>
      </c>
      <c r="BK6" s="36">
        <f t="shared" si="7"/>
        <v>1197.82</v>
      </c>
      <c r="BL6" s="36">
        <f t="shared" si="7"/>
        <v>1126.77</v>
      </c>
      <c r="BM6" s="36">
        <f t="shared" si="7"/>
        <v>1044.8</v>
      </c>
      <c r="BN6" s="36">
        <f t="shared" si="7"/>
        <v>1081.8</v>
      </c>
      <c r="BO6" s="36">
        <f t="shared" si="7"/>
        <v>974.93</v>
      </c>
      <c r="BP6" s="35" t="str">
        <f>IF(BP7="","",IF(BP7="-","【-】","【"&amp;SUBSTITUTE(TEXT(BP7,"#,##0.00"),"-","△")&amp;"】"))</f>
        <v>【914.53】</v>
      </c>
      <c r="BQ6" s="36">
        <f>IF(BQ7="",NA(),BQ7)</f>
        <v>48.69</v>
      </c>
      <c r="BR6" s="36">
        <f t="shared" ref="BR6:BZ6" si="8">IF(BR7="",NA(),BR7)</f>
        <v>54.32</v>
      </c>
      <c r="BS6" s="36">
        <f t="shared" si="8"/>
        <v>64.27</v>
      </c>
      <c r="BT6" s="36">
        <f t="shared" si="8"/>
        <v>64.14</v>
      </c>
      <c r="BU6" s="36">
        <f t="shared" si="8"/>
        <v>64.2</v>
      </c>
      <c r="BV6" s="36">
        <f t="shared" si="8"/>
        <v>51.03</v>
      </c>
      <c r="BW6" s="36">
        <f t="shared" si="8"/>
        <v>50.9</v>
      </c>
      <c r="BX6" s="36">
        <f t="shared" si="8"/>
        <v>50.82</v>
      </c>
      <c r="BY6" s="36">
        <f t="shared" si="8"/>
        <v>52.19</v>
      </c>
      <c r="BZ6" s="36">
        <f t="shared" si="8"/>
        <v>55.32</v>
      </c>
      <c r="CA6" s="35" t="str">
        <f>IF(CA7="","",IF(CA7="-","【-】","【"&amp;SUBSTITUTE(TEXT(CA7,"#,##0.00"),"-","△")&amp;"】"))</f>
        <v>【55.73】</v>
      </c>
      <c r="CB6" s="36">
        <f>IF(CB7="",NA(),CB7)</f>
        <v>321.3</v>
      </c>
      <c r="CC6" s="36">
        <f t="shared" ref="CC6:CK6" si="9">IF(CC7="",NA(),CC7)</f>
        <v>296.83999999999997</v>
      </c>
      <c r="CD6" s="36">
        <f t="shared" si="9"/>
        <v>258.87</v>
      </c>
      <c r="CE6" s="36">
        <f t="shared" si="9"/>
        <v>259.75</v>
      </c>
      <c r="CF6" s="36">
        <f t="shared" si="9"/>
        <v>259.83999999999997</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74.739999999999995</v>
      </c>
      <c r="CN6" s="36">
        <f t="shared" ref="CN6:CV6" si="10">IF(CN7="",NA(),CN7)</f>
        <v>75.260000000000005</v>
      </c>
      <c r="CO6" s="36">
        <f t="shared" si="10"/>
        <v>72.540000000000006</v>
      </c>
      <c r="CP6" s="36">
        <f t="shared" si="10"/>
        <v>77.459999999999994</v>
      </c>
      <c r="CQ6" s="36">
        <f t="shared" si="10"/>
        <v>96</v>
      </c>
      <c r="CR6" s="36">
        <f t="shared" si="10"/>
        <v>54.74</v>
      </c>
      <c r="CS6" s="36">
        <f t="shared" si="10"/>
        <v>53.78</v>
      </c>
      <c r="CT6" s="36">
        <f t="shared" si="10"/>
        <v>53.24</v>
      </c>
      <c r="CU6" s="36">
        <f t="shared" si="10"/>
        <v>52.31</v>
      </c>
      <c r="CV6" s="36">
        <f t="shared" si="10"/>
        <v>60.65</v>
      </c>
      <c r="CW6" s="35" t="str">
        <f>IF(CW7="","",IF(CW7="-","【-】","【"&amp;SUBSTITUTE(TEXT(CW7,"#,##0.00"),"-","△")&amp;"】"))</f>
        <v>【59.15】</v>
      </c>
      <c r="CX6" s="36">
        <f>IF(CX7="",NA(),CX7)</f>
        <v>81.78</v>
      </c>
      <c r="CY6" s="36">
        <f t="shared" ref="CY6:DG6" si="11">IF(CY7="",NA(),CY7)</f>
        <v>81.760000000000005</v>
      </c>
      <c r="CZ6" s="36">
        <f t="shared" si="11"/>
        <v>79.06</v>
      </c>
      <c r="DA6" s="36">
        <f t="shared" si="11"/>
        <v>93.44</v>
      </c>
      <c r="DB6" s="36">
        <f t="shared" si="11"/>
        <v>93.36</v>
      </c>
      <c r="DC6" s="36">
        <f t="shared" si="11"/>
        <v>83.88</v>
      </c>
      <c r="DD6" s="36">
        <f t="shared" si="11"/>
        <v>84.06</v>
      </c>
      <c r="DE6" s="36">
        <f t="shared" si="11"/>
        <v>84.07</v>
      </c>
      <c r="DF6" s="36">
        <f t="shared" si="11"/>
        <v>84.32</v>
      </c>
      <c r="DG6" s="36">
        <f t="shared" si="11"/>
        <v>84.58</v>
      </c>
      <c r="DH6" s="35" t="str">
        <f>IF(DH7="","",IF(DH7="-","【-】","【"&amp;SUBSTITUTE(TEXT(DH7,"#,##0.00"),"-","△")&amp;"】"))</f>
        <v>【85.01】</v>
      </c>
      <c r="DI6" s="36">
        <f>IF(DI7="",NA(),DI7)</f>
        <v>3.61</v>
      </c>
      <c r="DJ6" s="36">
        <f t="shared" ref="DJ6:DR6" si="12">IF(DJ7="",NA(),DJ7)</f>
        <v>5.41</v>
      </c>
      <c r="DK6" s="36">
        <f t="shared" si="12"/>
        <v>12.93</v>
      </c>
      <c r="DL6" s="36">
        <f t="shared" si="12"/>
        <v>15.95</v>
      </c>
      <c r="DM6" s="36">
        <f t="shared" si="12"/>
        <v>16.89</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352152</v>
      </c>
      <c r="D7" s="38">
        <v>46</v>
      </c>
      <c r="E7" s="38">
        <v>17</v>
      </c>
      <c r="F7" s="38">
        <v>5</v>
      </c>
      <c r="G7" s="38">
        <v>0</v>
      </c>
      <c r="H7" s="38" t="s">
        <v>108</v>
      </c>
      <c r="I7" s="38" t="s">
        <v>109</v>
      </c>
      <c r="J7" s="38" t="s">
        <v>110</v>
      </c>
      <c r="K7" s="38" t="s">
        <v>111</v>
      </c>
      <c r="L7" s="38" t="s">
        <v>112</v>
      </c>
      <c r="M7" s="38"/>
      <c r="N7" s="39" t="s">
        <v>113</v>
      </c>
      <c r="O7" s="39">
        <v>51.25</v>
      </c>
      <c r="P7" s="39">
        <v>3.46</v>
      </c>
      <c r="Q7" s="39">
        <v>63.76</v>
      </c>
      <c r="R7" s="39">
        <v>3216</v>
      </c>
      <c r="S7" s="39">
        <v>146475</v>
      </c>
      <c r="T7" s="39">
        <v>656.29</v>
      </c>
      <c r="U7" s="39">
        <v>223.19</v>
      </c>
      <c r="V7" s="39">
        <v>5048</v>
      </c>
      <c r="W7" s="39">
        <v>2.66</v>
      </c>
      <c r="X7" s="39">
        <v>1897.74</v>
      </c>
      <c r="Y7" s="39">
        <v>100.18</v>
      </c>
      <c r="Z7" s="39">
        <v>100.19</v>
      </c>
      <c r="AA7" s="39">
        <v>101.19</v>
      </c>
      <c r="AB7" s="39">
        <v>99.88</v>
      </c>
      <c r="AC7" s="39">
        <v>100.16</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321.76</v>
      </c>
      <c r="AV7" s="39">
        <v>144.97</v>
      </c>
      <c r="AW7" s="39">
        <v>41.25</v>
      </c>
      <c r="AX7" s="39">
        <v>63.46</v>
      </c>
      <c r="AY7" s="39">
        <v>41.78</v>
      </c>
      <c r="AZ7" s="39">
        <v>162.52000000000001</v>
      </c>
      <c r="BA7" s="39">
        <v>124.2</v>
      </c>
      <c r="BB7" s="39">
        <v>33.03</v>
      </c>
      <c r="BC7" s="39">
        <v>29.45</v>
      </c>
      <c r="BD7" s="39">
        <v>31.84</v>
      </c>
      <c r="BE7" s="39">
        <v>34.54</v>
      </c>
      <c r="BF7" s="39">
        <v>1202.79</v>
      </c>
      <c r="BG7" s="39">
        <v>1151.5899999999999</v>
      </c>
      <c r="BH7" s="39">
        <v>740.14</v>
      </c>
      <c r="BI7" s="39">
        <v>2240.5700000000002</v>
      </c>
      <c r="BJ7" s="39">
        <v>2211.5300000000002</v>
      </c>
      <c r="BK7" s="39">
        <v>1197.82</v>
      </c>
      <c r="BL7" s="39">
        <v>1126.77</v>
      </c>
      <c r="BM7" s="39">
        <v>1044.8</v>
      </c>
      <c r="BN7" s="39">
        <v>1081.8</v>
      </c>
      <c r="BO7" s="39">
        <v>974.93</v>
      </c>
      <c r="BP7" s="39">
        <v>914.53</v>
      </c>
      <c r="BQ7" s="39">
        <v>48.69</v>
      </c>
      <c r="BR7" s="39">
        <v>54.32</v>
      </c>
      <c r="BS7" s="39">
        <v>64.27</v>
      </c>
      <c r="BT7" s="39">
        <v>64.14</v>
      </c>
      <c r="BU7" s="39">
        <v>64.2</v>
      </c>
      <c r="BV7" s="39">
        <v>51.03</v>
      </c>
      <c r="BW7" s="39">
        <v>50.9</v>
      </c>
      <c r="BX7" s="39">
        <v>50.82</v>
      </c>
      <c r="BY7" s="39">
        <v>52.19</v>
      </c>
      <c r="BZ7" s="39">
        <v>55.32</v>
      </c>
      <c r="CA7" s="39">
        <v>55.73</v>
      </c>
      <c r="CB7" s="39">
        <v>321.3</v>
      </c>
      <c r="CC7" s="39">
        <v>296.83999999999997</v>
      </c>
      <c r="CD7" s="39">
        <v>258.87</v>
      </c>
      <c r="CE7" s="39">
        <v>259.75</v>
      </c>
      <c r="CF7" s="39">
        <v>259.83999999999997</v>
      </c>
      <c r="CG7" s="39">
        <v>289.60000000000002</v>
      </c>
      <c r="CH7" s="39">
        <v>293.27</v>
      </c>
      <c r="CI7" s="39">
        <v>300.52</v>
      </c>
      <c r="CJ7" s="39">
        <v>296.14</v>
      </c>
      <c r="CK7" s="39">
        <v>283.17</v>
      </c>
      <c r="CL7" s="39">
        <v>276.77999999999997</v>
      </c>
      <c r="CM7" s="39">
        <v>74.739999999999995</v>
      </c>
      <c r="CN7" s="39">
        <v>75.260000000000005</v>
      </c>
      <c r="CO7" s="39">
        <v>72.540000000000006</v>
      </c>
      <c r="CP7" s="39">
        <v>77.459999999999994</v>
      </c>
      <c r="CQ7" s="39">
        <v>96</v>
      </c>
      <c r="CR7" s="39">
        <v>54.74</v>
      </c>
      <c r="CS7" s="39">
        <v>53.78</v>
      </c>
      <c r="CT7" s="39">
        <v>53.24</v>
      </c>
      <c r="CU7" s="39">
        <v>52.31</v>
      </c>
      <c r="CV7" s="39">
        <v>60.65</v>
      </c>
      <c r="CW7" s="39">
        <v>59.15</v>
      </c>
      <c r="CX7" s="39">
        <v>81.78</v>
      </c>
      <c r="CY7" s="39">
        <v>81.760000000000005</v>
      </c>
      <c r="CZ7" s="39">
        <v>79.06</v>
      </c>
      <c r="DA7" s="39">
        <v>93.44</v>
      </c>
      <c r="DB7" s="39">
        <v>93.36</v>
      </c>
      <c r="DC7" s="39">
        <v>83.88</v>
      </c>
      <c r="DD7" s="39">
        <v>84.06</v>
      </c>
      <c r="DE7" s="39">
        <v>84.07</v>
      </c>
      <c r="DF7" s="39">
        <v>84.32</v>
      </c>
      <c r="DG7" s="39">
        <v>84.58</v>
      </c>
      <c r="DH7" s="39">
        <v>85.01</v>
      </c>
      <c r="DI7" s="39">
        <v>3.61</v>
      </c>
      <c r="DJ7" s="39">
        <v>5.41</v>
      </c>
      <c r="DK7" s="39">
        <v>12.93</v>
      </c>
      <c r="DL7" s="39">
        <v>15.95</v>
      </c>
      <c r="DM7" s="39">
        <v>16.89</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2018-02-13T01:05:10Z</cp:lastPrinted>
  <dcterms:created xsi:type="dcterms:W3CDTF">2017-12-25T01:59:02Z</dcterms:created>
  <dcterms:modified xsi:type="dcterms:W3CDTF">2018-02-27T07:34:53Z</dcterms:modified>
  <cp:category/>
</cp:coreProperties>
</file>