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N6" i="5"/>
  <c r="B10" i="4" s="1"/>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D10" i="4"/>
  <c r="I10" i="4"/>
  <c r="AL8" i="4"/>
  <c r="P8" i="4"/>
  <c r="I8" i="4"/>
  <c r="C10" i="5" l="1"/>
  <c r="D10" i="5"/>
  <c r="E10" i="5"/>
  <c r="B10" i="5"/>
</calcChain>
</file>

<file path=xl/sharedStrings.xml><?xml version="1.0" encoding="utf-8"?>
<sst xmlns="http://schemas.openxmlformats.org/spreadsheetml/2006/main" count="273" uniqueCount="126">
  <si>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</si>
  <si>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</si>
  <si>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</si>
  <si>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</si>
  <si>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</si>
  <si>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</si>
  <si>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</si>
  <si>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</si>
  <si>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</si>
  <si>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</si>
  <si>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</si>
  <si>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</si>
  <si>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</si>
  <si>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</si>
  <si>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</si>
  <si>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</si>
  <si>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</si>
  <si>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</si>
  <si>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</si>
  <si>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</si>
  <si>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</si>
  <si>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</si>
  <si>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</si>
  <si>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</si>
  <si>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</si>
  <si>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</si>
  <si>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</si>
  <si>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</si>
  <si>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</si>
  <si>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</si>
  <si>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</si>
  <si>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</si>
  <si>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</si>
  <si>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</si>
  <si>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</si>
  <si>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</si>
  <si>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</si>
  <si>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</si>
  <si>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</si>
  <si>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</si>
  <si>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</si>
  <si>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</si>
  <si>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</si>
  <si>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</si>
  <si>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</si>
  <si>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</si>
  <si>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</si>
  <si>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</si>
  <si>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</si>
  <si>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</si>
  <si>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</si>
  <si>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</si>
  <si>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</si>
  <si>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</si>
  <si>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</si>
  <si>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</si>
  <si>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</si>
  <si>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</si>
  <si>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</si>
  <si>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</si>
  <si>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</si>
  <si>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</si>
  <si>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</si>
  <si>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</si>
  <si>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</si>
  <si>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</si>
  <si>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</si>
  <si>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</si>
  <si>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</si>
  <si>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</si>
  <si>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</si>
  <si>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</si>
  <si>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</si>
  <si>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</si>
  <si>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</si>
  <si>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</si>
  <si>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</si>
  <si>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</si>
  <si>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</si>
  <si>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</si>
  <si>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</si>
  <si>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</si>
  <si>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</si>
  <si>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</si>
  <si>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</si>
  <si>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</si>
  <si>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</si>
  <si>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</si>
  <si>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</si>
  <si>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</si>
  <si>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</si>
  <si>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</si>
  <si>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</si>
  <si>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</si>
  <si>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</si>
  <si>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</si>
  <si>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</si>
  <si>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</si>
  <si>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</si>
  <si>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</si>
  <si>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</si>
  <si>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</si>
  <si>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</si>
  <si>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</si>
  <si>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</si>
  <si>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</si>
  <si>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</si>
  <si>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</si>
  <si>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</si>
  <si>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</si>
  <si>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宇部市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</si>
  <si>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</si>
  <si>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</si>
  <si>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</si>
  <si>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</si>
  <si>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</si>
  <si>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</si>
  <si>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</si>
  <si>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</si>
  <si>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</si>
  <si>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</si>
  <si>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</si>
  <si>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</si>
  <si>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本市の特定地域生活排水処理施設は、平成１７年度から平成２１年度にかけ設置し事業は完了している。
　処理施設は適正に維持管理を行ってきたが、近年、ブロアや浄化槽内の機器の修繕がみられる。
</t>
    <rPh sb="1" eb="2">
      <t>ホン</t>
    </rPh>
    <rPh sb="2" eb="3">
      <t>シ</t>
    </rPh>
    <rPh sb="4" eb="6">
      <t>トクテイ</t>
    </rPh>
    <rPh sb="6" eb="8">
      <t>チイキ</t>
    </rPh>
    <rPh sb="8" eb="10">
      <t>セイカツ</t>
    </rPh>
    <rPh sb="10" eb="12">
      <t>ハイスイ</t>
    </rPh>
    <rPh sb="12" eb="14">
      <t>ショリ</t>
    </rPh>
    <rPh sb="14" eb="16">
      <t>シセツ</t>
    </rPh>
    <rPh sb="18" eb="20">
      <t>ヘイセイ</t>
    </rPh>
    <rPh sb="22" eb="23">
      <t>ネン</t>
    </rPh>
    <rPh sb="23" eb="24">
      <t>ド</t>
    </rPh>
    <rPh sb="26" eb="28">
      <t>ヘイセイ</t>
    </rPh>
    <rPh sb="30" eb="32">
      <t>ネンド</t>
    </rPh>
    <rPh sb="35" eb="37">
      <t>セッチ</t>
    </rPh>
    <rPh sb="38" eb="40">
      <t>ジギョウ</t>
    </rPh>
    <rPh sb="41" eb="43">
      <t>カンリョウ</t>
    </rPh>
    <rPh sb="50" eb="52">
      <t>ショリ</t>
    </rPh>
    <rPh sb="52" eb="54">
      <t>シセツ</t>
    </rPh>
    <rPh sb="55" eb="57">
      <t>テキセイ</t>
    </rPh>
    <rPh sb="58" eb="60">
      <t>イジ</t>
    </rPh>
    <rPh sb="60" eb="62">
      <t>カンリ</t>
    </rPh>
    <rPh sb="63" eb="64">
      <t>オコナ</t>
    </rPh>
    <rPh sb="70" eb="72">
      <t>キンネン</t>
    </rPh>
    <rPh sb="77" eb="80">
      <t>ジョウカソウ</t>
    </rPh>
    <rPh sb="80" eb="81">
      <t>ナイ</t>
    </rPh>
    <rPh sb="82" eb="84">
      <t>キキ</t>
    </rPh>
    <rPh sb="85" eb="87">
      <t>シュウゼン</t>
    </rPh>
    <phoneticPr fontId="4"/>
  </si>
  <si>
    <t>　本市と山陽小野田市の水道水源である小野湖の水質保全も目的とした事業であり、農業集落排水事業の補完的事業であるため、収益で賄えない費用は一般会計繰入金で賄っている。
　人口減少に伴う使用料収入の減が見込まれるため、経営の健全性を考慮し維持管理費の縮減や収納率向上による料金収入の増になお一層努力していく。</t>
    <rPh sb="1" eb="2">
      <t>ホン</t>
    </rPh>
    <rPh sb="2" eb="3">
      <t>シ</t>
    </rPh>
    <rPh sb="4" eb="6">
      <t>サンヨウ</t>
    </rPh>
    <rPh sb="6" eb="10">
      <t>オノダシ</t>
    </rPh>
    <rPh sb="11" eb="13">
      <t>スイドウ</t>
    </rPh>
    <rPh sb="13" eb="15">
      <t>スイゲン</t>
    </rPh>
    <rPh sb="18" eb="20">
      <t>オノ</t>
    </rPh>
    <rPh sb="20" eb="21">
      <t>コ</t>
    </rPh>
    <rPh sb="22" eb="24">
      <t>スイシツ</t>
    </rPh>
    <rPh sb="24" eb="26">
      <t>ホゼン</t>
    </rPh>
    <rPh sb="27" eb="29">
      <t>モクテキ</t>
    </rPh>
    <rPh sb="32" eb="34">
      <t>ジギョウ</t>
    </rPh>
    <rPh sb="38" eb="40">
      <t>ノウギョウ</t>
    </rPh>
    <rPh sb="40" eb="42">
      <t>シュウラク</t>
    </rPh>
    <rPh sb="42" eb="44">
      <t>ハイスイ</t>
    </rPh>
    <rPh sb="44" eb="46">
      <t>ジギョウ</t>
    </rPh>
    <rPh sb="47" eb="50">
      <t>ホカンテキ</t>
    </rPh>
    <rPh sb="50" eb="52">
      <t>ジギョウ</t>
    </rPh>
    <rPh sb="58" eb="60">
      <t>シュウエキ</t>
    </rPh>
    <rPh sb="61" eb="62">
      <t>マカナ</t>
    </rPh>
    <rPh sb="65" eb="67">
      <t>ヒヨウ</t>
    </rPh>
    <rPh sb="68" eb="70">
      <t>イッパン</t>
    </rPh>
    <rPh sb="70" eb="72">
      <t>カイケイ</t>
    </rPh>
    <rPh sb="72" eb="74">
      <t>クリイレ</t>
    </rPh>
    <rPh sb="74" eb="75">
      <t>キン</t>
    </rPh>
    <rPh sb="76" eb="77">
      <t>マカナ</t>
    </rPh>
    <rPh sb="84" eb="86">
      <t>ジンコウ</t>
    </rPh>
    <rPh sb="86" eb="88">
      <t>ゲンショウ</t>
    </rPh>
    <rPh sb="89" eb="90">
      <t>トモナ</t>
    </rPh>
    <rPh sb="91" eb="94">
      <t>シヨウリョウ</t>
    </rPh>
    <rPh sb="94" eb="96">
      <t>シュウニュウ</t>
    </rPh>
    <rPh sb="97" eb="98">
      <t>ゲン</t>
    </rPh>
    <rPh sb="99" eb="101">
      <t>ミコ</t>
    </rPh>
    <rPh sb="107" eb="109">
      <t>ケイエイ</t>
    </rPh>
    <rPh sb="110" eb="113">
      <t>ケンゼンセイ</t>
    </rPh>
    <rPh sb="114" eb="116">
      <t>コウリョ</t>
    </rPh>
    <rPh sb="117" eb="119">
      <t>イジ</t>
    </rPh>
    <rPh sb="119" eb="122">
      <t>カンリヒ</t>
    </rPh>
    <rPh sb="123" eb="125">
      <t>シュクゲン</t>
    </rPh>
    <rPh sb="126" eb="128">
      <t>シュウノウ</t>
    </rPh>
    <rPh sb="128" eb="129">
      <t>リツ</t>
    </rPh>
    <rPh sb="129" eb="131">
      <t>コウジョウ</t>
    </rPh>
    <rPh sb="134" eb="136">
      <t>リョウキン</t>
    </rPh>
    <rPh sb="136" eb="138">
      <t>シュウニュウ</t>
    </rPh>
    <rPh sb="139" eb="140">
      <t>ゾウ</t>
    </rPh>
    <rPh sb="143" eb="145">
      <t>イッソウ</t>
    </rPh>
    <rPh sb="145" eb="147">
      <t>ドリョク</t>
    </rPh>
    <phoneticPr fontId="4"/>
  </si>
  <si>
    <t>①収益的収支比率は、処理区域内人口の減少により料金収入が減少しているが、一般会計繰入金が増加したため総収益が増加し１００％となった。一般会計繰入金に依存している状態を少しでも解消するよう努力したい。
④企業債残高対事業規模比率は、平成２８年度から分流式下水道に係る一般会計からの繰出金の算出基準が変更され、企業債残高に対して一般会計が負担する額の増加に伴い低下している。
⑤経費回収率は、平成２８年度から分流式下水道に係る一般会計からの繰出金の算出基準が変更されたことによる汚水処理費の削減により若干上昇したが、全国平均値にはまだ届かない状況にある。
⑥汚水処理原価は、平成２８年度から分流式下水道に係る一般会計からの繰出金の算出基準が変更されたことによる汚水処理費の削減により若干低下している。
⑦施設利用率は、処理区域内人口が計画時より減少し有収水量が減っているため、低下している。
⑧水洗化率１００％を保っている。</t>
    <rPh sb="1" eb="4">
      <t>シュウエキテキ</t>
    </rPh>
    <rPh sb="4" eb="6">
      <t>シュウシ</t>
    </rPh>
    <rPh sb="6" eb="8">
      <t>ヒリツ</t>
    </rPh>
    <rPh sb="10" eb="12">
      <t>ショリ</t>
    </rPh>
    <rPh sb="12" eb="15">
      <t>クイキナイ</t>
    </rPh>
    <rPh sb="15" eb="17">
      <t>ジンコウ</t>
    </rPh>
    <rPh sb="18" eb="20">
      <t>ゲンショウ</t>
    </rPh>
    <rPh sb="23" eb="25">
      <t>リョウキン</t>
    </rPh>
    <rPh sb="25" eb="27">
      <t>シュウニュウ</t>
    </rPh>
    <rPh sb="28" eb="30">
      <t>ゲンショウ</t>
    </rPh>
    <rPh sb="36" eb="38">
      <t>イッパン</t>
    </rPh>
    <rPh sb="38" eb="40">
      <t>カイケイ</t>
    </rPh>
    <rPh sb="40" eb="42">
      <t>クリイレ</t>
    </rPh>
    <rPh sb="42" eb="43">
      <t>キン</t>
    </rPh>
    <rPh sb="44" eb="46">
      <t>ゾウカ</t>
    </rPh>
    <rPh sb="50" eb="53">
      <t>ソウシュウエキ</t>
    </rPh>
    <rPh sb="54" eb="56">
      <t>ゾウカ</t>
    </rPh>
    <rPh sb="66" eb="68">
      <t>イッパン</t>
    </rPh>
    <rPh sb="68" eb="70">
      <t>カイケイ</t>
    </rPh>
    <rPh sb="70" eb="72">
      <t>クリイレ</t>
    </rPh>
    <rPh sb="72" eb="73">
      <t>キン</t>
    </rPh>
    <rPh sb="74" eb="76">
      <t>イゾン</t>
    </rPh>
    <rPh sb="80" eb="82">
      <t>ジョウタイ</t>
    </rPh>
    <rPh sb="83" eb="84">
      <t>スコ</t>
    </rPh>
    <rPh sb="87" eb="89">
      <t>カイショウ</t>
    </rPh>
    <rPh sb="93" eb="95">
      <t>ドリョク</t>
    </rPh>
    <rPh sb="139" eb="140">
      <t>ク</t>
    </rPh>
    <rPh sb="140" eb="141">
      <t>ダ</t>
    </rPh>
    <rPh sb="141" eb="142">
      <t>キン</t>
    </rPh>
    <rPh sb="194" eb="196">
      <t>ヘイセイ</t>
    </rPh>
    <rPh sb="198" eb="200">
      <t>ネンド</t>
    </rPh>
    <rPh sb="202" eb="204">
      <t>ブンリュウ</t>
    </rPh>
    <rPh sb="204" eb="205">
      <t>シキ</t>
    </rPh>
    <rPh sb="205" eb="208">
      <t>ゲスイドウ</t>
    </rPh>
    <rPh sb="209" eb="210">
      <t>カカ</t>
    </rPh>
    <rPh sb="211" eb="213">
      <t>イッパン</t>
    </rPh>
    <rPh sb="213" eb="215">
      <t>カイケイ</t>
    </rPh>
    <rPh sb="218" eb="219">
      <t>ク</t>
    </rPh>
    <rPh sb="219" eb="220">
      <t>ダ</t>
    </rPh>
    <rPh sb="220" eb="221">
      <t>キン</t>
    </rPh>
    <rPh sb="222" eb="224">
      <t>サンシュツ</t>
    </rPh>
    <rPh sb="224" eb="226">
      <t>キジュン</t>
    </rPh>
    <rPh sb="227" eb="229">
      <t>ヘンコウ</t>
    </rPh>
    <rPh sb="256" eb="258">
      <t>ゼンコク</t>
    </rPh>
    <rPh sb="258" eb="261">
      <t>ヘイキンチ</t>
    </rPh>
    <rPh sb="265" eb="266">
      <t>トド</t>
    </rPh>
    <rPh sb="269" eb="271">
      <t>ジョウキョウ</t>
    </rPh>
    <rPh sb="285" eb="287">
      <t>ヘイセイ</t>
    </rPh>
    <rPh sb="289" eb="291">
      <t>ネンド</t>
    </rPh>
    <rPh sb="293" eb="295">
      <t>ブンリュウ</t>
    </rPh>
    <rPh sb="295" eb="296">
      <t>シキ</t>
    </rPh>
    <rPh sb="296" eb="298">
      <t>ゲスイ</t>
    </rPh>
    <rPh sb="300" eb="301">
      <t>カカ</t>
    </rPh>
    <rPh sb="302" eb="304">
      <t>イッパン</t>
    </rPh>
    <rPh sb="304" eb="306">
      <t>カイケイ</t>
    </rPh>
    <rPh sb="309" eb="310">
      <t>ク</t>
    </rPh>
    <rPh sb="310" eb="311">
      <t>ダ</t>
    </rPh>
    <rPh sb="311" eb="312">
      <t>キン</t>
    </rPh>
    <rPh sb="313" eb="315">
      <t>サンシュツ</t>
    </rPh>
    <rPh sb="315" eb="317">
      <t>キジュン</t>
    </rPh>
    <rPh sb="318" eb="320">
      <t>ヘンコウ</t>
    </rPh>
    <rPh sb="328" eb="330">
      <t>オスイ</t>
    </rPh>
    <rPh sb="339" eb="341">
      <t>ジャッカン</t>
    </rPh>
    <rPh sb="341" eb="343">
      <t>テイカ</t>
    </rPh>
    <rPh sb="395" eb="398">
      <t>スイセンカ</t>
    </rPh>
    <rPh sb="398" eb="399">
      <t>リツ</t>
    </rPh>
    <rPh sb="404" eb="405">
      <t>タモ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</si>
</sst>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8"/>
          <c:y val="0.1580694566902850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410816"/>
        <c:axId val="3142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1410816"/>
        <c:axId val="31429376"/>
      </c:lineChart>
      <c:dateAx>
        <c:axId val="31410816"/>
        <c:scaling>
          <c:orientation val="minMax"/>
        </c:scaling>
        <c:delete val="1"/>
        <c:axPos val="b"/>
        <c:numFmt formatCode="ge" sourceLinked="1"/>
        <c:majorTickMark val="none"/>
        <c:minorTickMark val="none"/>
        <c:tickLblPos val="none"/>
        <c:crossAx val="31429376"/>
        <c:crosses val="autoZero"/>
        <c:auto val="1"/>
        <c:lblOffset val="100"/>
        <c:baseTimeUnit val="years"/>
      </c:dateAx>
      <c:valAx>
        <c:axId val="3142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1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31.15</c:v>
                </c:pt>
                <c:pt idx="3">
                  <c:v>30.6</c:v>
                </c:pt>
                <c:pt idx="4">
                  <c:v>30.05</c:v>
                </c:pt>
              </c:numCache>
            </c:numRef>
          </c:val>
        </c:ser>
        <c:dLbls>
          <c:showLegendKey val="0"/>
          <c:showVal val="0"/>
          <c:showCatName val="0"/>
          <c:showSerName val="0"/>
          <c:showPercent val="0"/>
          <c:showBubbleSize val="0"/>
        </c:dLbls>
        <c:gapWidth val="150"/>
        <c:axId val="31690112"/>
        <c:axId val="3170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59.08</c:v>
                </c:pt>
                <c:pt idx="3">
                  <c:v>58.25</c:v>
                </c:pt>
                <c:pt idx="4">
                  <c:v>61.55</c:v>
                </c:pt>
              </c:numCache>
            </c:numRef>
          </c:val>
          <c:smooth val="0"/>
        </c:ser>
        <c:dLbls>
          <c:showLegendKey val="0"/>
          <c:showVal val="0"/>
          <c:showCatName val="0"/>
          <c:showSerName val="0"/>
          <c:showPercent val="0"/>
          <c:showBubbleSize val="0"/>
        </c:dLbls>
        <c:marker val="1"/>
        <c:smooth val="0"/>
        <c:axId val="31690112"/>
        <c:axId val="31700480"/>
      </c:lineChart>
      <c:dateAx>
        <c:axId val="31690112"/>
        <c:scaling>
          <c:orientation val="minMax"/>
        </c:scaling>
        <c:delete val="1"/>
        <c:axPos val="b"/>
        <c:numFmt formatCode="ge" sourceLinked="1"/>
        <c:majorTickMark val="none"/>
        <c:minorTickMark val="none"/>
        <c:tickLblPos val="none"/>
        <c:crossAx val="31700480"/>
        <c:crosses val="autoZero"/>
        <c:auto val="1"/>
        <c:lblOffset val="100"/>
        <c:baseTimeUnit val="years"/>
      </c:dateAx>
      <c:valAx>
        <c:axId val="3170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9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100</c:v>
                </c:pt>
                <c:pt idx="3">
                  <c:v>100</c:v>
                </c:pt>
                <c:pt idx="4">
                  <c:v>100</c:v>
                </c:pt>
              </c:numCache>
            </c:numRef>
          </c:val>
        </c:ser>
        <c:dLbls>
          <c:showLegendKey val="0"/>
          <c:showVal val="0"/>
          <c:showCatName val="0"/>
          <c:showSerName val="0"/>
          <c:showPercent val="0"/>
          <c:showBubbleSize val="0"/>
        </c:dLbls>
        <c:gapWidth val="150"/>
        <c:axId val="31718016"/>
        <c:axId val="3207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31718016"/>
        <c:axId val="32076544"/>
      </c:lineChart>
      <c:dateAx>
        <c:axId val="31718016"/>
        <c:scaling>
          <c:orientation val="minMax"/>
        </c:scaling>
        <c:delete val="1"/>
        <c:axPos val="b"/>
        <c:numFmt formatCode="ge" sourceLinked="1"/>
        <c:majorTickMark val="none"/>
        <c:minorTickMark val="none"/>
        <c:tickLblPos val="none"/>
        <c:crossAx val="32076544"/>
        <c:crosses val="autoZero"/>
        <c:auto val="1"/>
        <c:lblOffset val="100"/>
        <c:baseTimeUnit val="years"/>
      </c:dateAx>
      <c:valAx>
        <c:axId val="3207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1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3701688848879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96.25</c:v>
                </c:pt>
                <c:pt idx="3">
                  <c:v>94.51</c:v>
                </c:pt>
                <c:pt idx="4">
                  <c:v>100</c:v>
                </c:pt>
              </c:numCache>
            </c:numRef>
          </c:val>
        </c:ser>
        <c:dLbls>
          <c:showLegendKey val="0"/>
          <c:showVal val="0"/>
          <c:showCatName val="0"/>
          <c:showSerName val="0"/>
          <c:showPercent val="0"/>
          <c:showBubbleSize val="0"/>
        </c:dLbls>
        <c:gapWidth val="150"/>
        <c:axId val="31456256"/>
        <c:axId val="3126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456256"/>
        <c:axId val="31265536"/>
      </c:lineChart>
      <c:dateAx>
        <c:axId val="31456256"/>
        <c:scaling>
          <c:orientation val="minMax"/>
        </c:scaling>
        <c:delete val="1"/>
        <c:axPos val="b"/>
        <c:numFmt formatCode="ge" sourceLinked="1"/>
        <c:majorTickMark val="none"/>
        <c:minorTickMark val="none"/>
        <c:tickLblPos val="none"/>
        <c:crossAx val="31265536"/>
        <c:crosses val="autoZero"/>
        <c:auto val="1"/>
        <c:lblOffset val="100"/>
        <c:baseTimeUnit val="years"/>
      </c:dateAx>
      <c:valAx>
        <c:axId val="3126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5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295360"/>
        <c:axId val="3130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295360"/>
        <c:axId val="31301632"/>
      </c:lineChart>
      <c:dateAx>
        <c:axId val="31295360"/>
        <c:scaling>
          <c:orientation val="minMax"/>
        </c:scaling>
        <c:delete val="1"/>
        <c:axPos val="b"/>
        <c:numFmt formatCode="ge" sourceLinked="1"/>
        <c:majorTickMark val="none"/>
        <c:minorTickMark val="none"/>
        <c:tickLblPos val="none"/>
        <c:crossAx val="31301632"/>
        <c:crosses val="autoZero"/>
        <c:auto val="1"/>
        <c:lblOffset val="100"/>
        <c:baseTimeUnit val="years"/>
      </c:dateAx>
      <c:valAx>
        <c:axId val="3130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9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741440"/>
        <c:axId val="3174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741440"/>
        <c:axId val="31743360"/>
      </c:lineChart>
      <c:dateAx>
        <c:axId val="31741440"/>
        <c:scaling>
          <c:orientation val="minMax"/>
        </c:scaling>
        <c:delete val="1"/>
        <c:axPos val="b"/>
        <c:numFmt formatCode="ge" sourceLinked="1"/>
        <c:majorTickMark val="none"/>
        <c:minorTickMark val="none"/>
        <c:tickLblPos val="none"/>
        <c:crossAx val="31743360"/>
        <c:crosses val="autoZero"/>
        <c:auto val="1"/>
        <c:lblOffset val="100"/>
        <c:baseTimeUnit val="years"/>
      </c:dateAx>
      <c:valAx>
        <c:axId val="3174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4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783168"/>
        <c:axId val="3146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783168"/>
        <c:axId val="31465472"/>
      </c:lineChart>
      <c:dateAx>
        <c:axId val="31783168"/>
        <c:scaling>
          <c:orientation val="minMax"/>
        </c:scaling>
        <c:delete val="1"/>
        <c:axPos val="b"/>
        <c:numFmt formatCode="ge" sourceLinked="1"/>
        <c:majorTickMark val="none"/>
        <c:minorTickMark val="none"/>
        <c:tickLblPos val="none"/>
        <c:crossAx val="31465472"/>
        <c:crosses val="autoZero"/>
        <c:auto val="1"/>
        <c:lblOffset val="100"/>
        <c:baseTimeUnit val="years"/>
      </c:dateAx>
      <c:valAx>
        <c:axId val="3146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8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483392"/>
        <c:axId val="3148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483392"/>
        <c:axId val="31485312"/>
      </c:lineChart>
      <c:dateAx>
        <c:axId val="31483392"/>
        <c:scaling>
          <c:orientation val="minMax"/>
        </c:scaling>
        <c:delete val="1"/>
        <c:axPos val="b"/>
        <c:numFmt formatCode="ge" sourceLinked="1"/>
        <c:majorTickMark val="none"/>
        <c:minorTickMark val="none"/>
        <c:tickLblPos val="none"/>
        <c:crossAx val="31485312"/>
        <c:crosses val="autoZero"/>
        <c:auto val="1"/>
        <c:lblOffset val="100"/>
        <c:baseTimeUnit val="years"/>
      </c:dateAx>
      <c:valAx>
        <c:axId val="3148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8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727.81</c:v>
                </c:pt>
                <c:pt idx="3">
                  <c:v>710.86</c:v>
                </c:pt>
                <c:pt idx="4">
                  <c:v>84.11</c:v>
                </c:pt>
              </c:numCache>
            </c:numRef>
          </c:val>
        </c:ser>
        <c:dLbls>
          <c:showLegendKey val="0"/>
          <c:showVal val="0"/>
          <c:showCatName val="0"/>
          <c:showSerName val="0"/>
          <c:showPercent val="0"/>
          <c:showBubbleSize val="0"/>
        </c:dLbls>
        <c:gapWidth val="150"/>
        <c:axId val="31532160"/>
        <c:axId val="3153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416.91</c:v>
                </c:pt>
                <c:pt idx="3">
                  <c:v>392.19</c:v>
                </c:pt>
                <c:pt idx="4">
                  <c:v>413.5</c:v>
                </c:pt>
              </c:numCache>
            </c:numRef>
          </c:val>
          <c:smooth val="0"/>
        </c:ser>
        <c:dLbls>
          <c:showLegendKey val="0"/>
          <c:showVal val="0"/>
          <c:showCatName val="0"/>
          <c:showSerName val="0"/>
          <c:showPercent val="0"/>
          <c:showBubbleSize val="0"/>
        </c:dLbls>
        <c:marker val="1"/>
        <c:smooth val="0"/>
        <c:axId val="31532160"/>
        <c:axId val="31534080"/>
      </c:lineChart>
      <c:dateAx>
        <c:axId val="31532160"/>
        <c:scaling>
          <c:orientation val="minMax"/>
        </c:scaling>
        <c:delete val="1"/>
        <c:axPos val="b"/>
        <c:numFmt formatCode="ge" sourceLinked="1"/>
        <c:majorTickMark val="none"/>
        <c:minorTickMark val="none"/>
        <c:tickLblPos val="none"/>
        <c:crossAx val="31534080"/>
        <c:crosses val="autoZero"/>
        <c:auto val="1"/>
        <c:lblOffset val="100"/>
        <c:baseTimeUnit val="years"/>
      </c:dateAx>
      <c:valAx>
        <c:axId val="3153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3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16.899999999999999</c:v>
                </c:pt>
                <c:pt idx="3">
                  <c:v>22.67</c:v>
                </c:pt>
                <c:pt idx="4">
                  <c:v>22.98</c:v>
                </c:pt>
              </c:numCache>
            </c:numRef>
          </c:val>
        </c:ser>
        <c:dLbls>
          <c:showLegendKey val="0"/>
          <c:showVal val="0"/>
          <c:showCatName val="0"/>
          <c:showSerName val="0"/>
          <c:showPercent val="0"/>
          <c:showBubbleSize val="0"/>
        </c:dLbls>
        <c:gapWidth val="150"/>
        <c:axId val="31564544"/>
        <c:axId val="3156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57.93</c:v>
                </c:pt>
                <c:pt idx="3">
                  <c:v>57.03</c:v>
                </c:pt>
                <c:pt idx="4">
                  <c:v>55.84</c:v>
                </c:pt>
              </c:numCache>
            </c:numRef>
          </c:val>
          <c:smooth val="0"/>
        </c:ser>
        <c:dLbls>
          <c:showLegendKey val="0"/>
          <c:showVal val="0"/>
          <c:showCatName val="0"/>
          <c:showSerName val="0"/>
          <c:showPercent val="0"/>
          <c:showBubbleSize val="0"/>
        </c:dLbls>
        <c:marker val="1"/>
        <c:smooth val="0"/>
        <c:axId val="31564544"/>
        <c:axId val="31566464"/>
      </c:lineChart>
      <c:dateAx>
        <c:axId val="31564544"/>
        <c:scaling>
          <c:orientation val="minMax"/>
        </c:scaling>
        <c:delete val="1"/>
        <c:axPos val="b"/>
        <c:numFmt formatCode="ge" sourceLinked="1"/>
        <c:majorTickMark val="none"/>
        <c:minorTickMark val="none"/>
        <c:tickLblPos val="none"/>
        <c:crossAx val="31566464"/>
        <c:crosses val="autoZero"/>
        <c:auto val="1"/>
        <c:lblOffset val="100"/>
        <c:baseTimeUnit val="years"/>
      </c:dateAx>
      <c:valAx>
        <c:axId val="3156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6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1003.77</c:v>
                </c:pt>
                <c:pt idx="3">
                  <c:v>750.62</c:v>
                </c:pt>
                <c:pt idx="4">
                  <c:v>749.26</c:v>
                </c:pt>
              </c:numCache>
            </c:numRef>
          </c:val>
        </c:ser>
        <c:dLbls>
          <c:showLegendKey val="0"/>
          <c:showVal val="0"/>
          <c:showCatName val="0"/>
          <c:showSerName val="0"/>
          <c:showPercent val="0"/>
          <c:showBubbleSize val="0"/>
        </c:dLbls>
        <c:gapWidth val="150"/>
        <c:axId val="31670272"/>
        <c:axId val="3167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276.93</c:v>
                </c:pt>
                <c:pt idx="3">
                  <c:v>283.73</c:v>
                </c:pt>
                <c:pt idx="4">
                  <c:v>287.57</c:v>
                </c:pt>
              </c:numCache>
            </c:numRef>
          </c:val>
          <c:smooth val="0"/>
        </c:ser>
        <c:dLbls>
          <c:showLegendKey val="0"/>
          <c:showVal val="0"/>
          <c:showCatName val="0"/>
          <c:showSerName val="0"/>
          <c:showPercent val="0"/>
          <c:showBubbleSize val="0"/>
        </c:dLbls>
        <c:marker val="1"/>
        <c:smooth val="0"/>
        <c:axId val="31670272"/>
        <c:axId val="31672192"/>
      </c:lineChart>
      <c:dateAx>
        <c:axId val="31670272"/>
        <c:scaling>
          <c:orientation val="minMax"/>
        </c:scaling>
        <c:delete val="1"/>
        <c:axPos val="b"/>
        <c:numFmt formatCode="ge" sourceLinked="1"/>
        <c:majorTickMark val="none"/>
        <c:minorTickMark val="none"/>
        <c:tickLblPos val="none"/>
        <c:crossAx val="31672192"/>
        <c:crosses val="autoZero"/>
        <c:auto val="1"/>
        <c:lblOffset val="100"/>
        <c:baseTimeUnit val="years"/>
      </c:dateAx>
      <c:valAx>
        <c:axId val="3167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7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7"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山口県　宇部市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
        <v>122</v>
      </c>
      <c r="AE8" s="49"/>
      <c r="AF8" s="49"/>
      <c r="AG8" s="49"/>
      <c r="AH8" s="49"/>
      <c r="AI8" s="49"/>
      <c r="AJ8" s="49"/>
      <c r="AK8" s="4"/>
      <c r="AL8" s="50">
        <f>データ!S6</f>
        <v>168241</v>
      </c>
      <c r="AM8" s="50"/>
      <c r="AN8" s="50"/>
      <c r="AO8" s="50"/>
      <c r="AP8" s="50"/>
      <c r="AQ8" s="50"/>
      <c r="AR8" s="50"/>
      <c r="AS8" s="50"/>
      <c r="AT8" s="45">
        <f>データ!T6</f>
        <v>286.64999999999998</v>
      </c>
      <c r="AU8" s="45"/>
      <c r="AV8" s="45"/>
      <c r="AW8" s="45"/>
      <c r="AX8" s="45"/>
      <c r="AY8" s="45"/>
      <c r="AZ8" s="45"/>
      <c r="BA8" s="45"/>
      <c r="BB8" s="45">
        <f>データ!U6</f>
        <v>586.91999999999996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0.15</v>
      </c>
      <c r="Q10" s="45"/>
      <c r="R10" s="45"/>
      <c r="S10" s="45"/>
      <c r="T10" s="45"/>
      <c r="U10" s="45"/>
      <c r="V10" s="45"/>
      <c r="W10" s="45">
        <f>データ!Q6</f>
        <v>100</v>
      </c>
      <c r="X10" s="45"/>
      <c r="Y10" s="45"/>
      <c r="Z10" s="45"/>
      <c r="AA10" s="45"/>
      <c r="AB10" s="45"/>
      <c r="AC10" s="45"/>
      <c r="AD10" s="50">
        <f>データ!R6</f>
        <v>3078</v>
      </c>
      <c r="AE10" s="50"/>
      <c r="AF10" s="50"/>
      <c r="AG10" s="50"/>
      <c r="AH10" s="50"/>
      <c r="AI10" s="50"/>
      <c r="AJ10" s="50"/>
      <c r="AK10" s="2"/>
      <c r="AL10" s="50">
        <f>データ!V6</f>
        <v>251</v>
      </c>
      <c r="AM10" s="50"/>
      <c r="AN10" s="50"/>
      <c r="AO10" s="50"/>
      <c r="AP10" s="50"/>
      <c r="AQ10" s="50"/>
      <c r="AR10" s="50"/>
      <c r="AS10" s="50"/>
      <c r="AT10" s="45">
        <f>データ!W6</f>
        <v>0.14000000000000001</v>
      </c>
      <c r="AU10" s="45"/>
      <c r="AV10" s="45"/>
      <c r="AW10" s="45"/>
      <c r="AX10" s="45"/>
      <c r="AY10" s="45"/>
      <c r="AZ10" s="45"/>
      <c r="BA10" s="45"/>
      <c r="BB10" s="45">
        <f>データ!X6</f>
        <v>1792.86</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352021</v>
      </c>
      <c r="D6" s="33">
        <f t="shared" si="3"/>
        <v>47</v>
      </c>
      <c r="E6" s="33">
        <f t="shared" si="3"/>
        <v>18</v>
      </c>
      <c r="F6" s="33">
        <f t="shared" si="3"/>
        <v>0</v>
      </c>
      <c r="G6" s="33">
        <f t="shared" si="3"/>
        <v>0</v>
      </c>
      <c r="H6" s="33" t="str">
        <f t="shared" si="3"/>
        <v>山口県　宇部市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0.15</v>
      </c>
      <c r="Q6" s="34">
        <f t="shared" si="3"/>
        <v>100</v>
      </c>
      <c r="R6" s="34">
        <f t="shared" si="3"/>
        <v>3078</v>
      </c>
      <c r="S6" s="34">
        <f t="shared" si="3"/>
        <v>168241</v>
      </c>
      <c r="T6" s="34">
        <f t="shared" si="3"/>
        <v>286.64999999999998</v>
      </c>
      <c r="U6" s="34">
        <f t="shared" si="3"/>
        <v>586.91999999999996</v>
      </c>
      <c r="V6" s="34">
        <f t="shared" si="3"/>
        <v>251</v>
      </c>
      <c r="W6" s="34">
        <f t="shared" si="3"/>
        <v>0.14000000000000001</v>
      </c>
      <c r="X6" s="34">
        <f t="shared" si="3"/>
        <v>1792.86</v>
      </c>
      <c r="Y6" s="35" t="str">
        <f>IF(Y7="",NA(),Y7)</f>
        <v>-</v>
      </c>
      <c r="Z6" s="35" t="str">
        <f t="shared" ref="Z6:AH6" si="4">IF(Z7="",NA(),Z7)</f>
        <v>-</v>
      </c>
      <c r="AA6" s="35">
        <f t="shared" si="4"/>
        <v>96.25</v>
      </c>
      <c r="AB6" s="35">
        <f t="shared" si="4"/>
        <v>94.51</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5" t="str">
        <f t="shared" ref="BG6:BO6" si="7">IF(BG7="",NA(),BG7)</f>
        <v>-</v>
      </c>
      <c r="BH6" s="35">
        <f t="shared" si="7"/>
        <v>727.81</v>
      </c>
      <c r="BI6" s="35">
        <f t="shared" si="7"/>
        <v>710.86</v>
      </c>
      <c r="BJ6" s="35">
        <f t="shared" si="7"/>
        <v>84.11</v>
      </c>
      <c r="BK6" s="35" t="str">
        <f t="shared" si="7"/>
        <v>-</v>
      </c>
      <c r="BL6" s="35" t="str">
        <f t="shared" si="7"/>
        <v>-</v>
      </c>
      <c r="BM6" s="35">
        <f t="shared" si="7"/>
        <v>416.91</v>
      </c>
      <c r="BN6" s="35">
        <f t="shared" si="7"/>
        <v>392.19</v>
      </c>
      <c r="BO6" s="35">
        <f t="shared" si="7"/>
        <v>413.5</v>
      </c>
      <c r="BP6" s="34" t="str">
        <f>IF(BP7="","",IF(BP7="-","【-】","【"&amp;SUBSTITUTE(TEXT(BP7,"#,##0.00"),"-","△")&amp;"】"))</f>
        <v>【346.13】</v>
      </c>
      <c r="BQ6" s="35" t="str">
        <f>IF(BQ7="",NA(),BQ7)</f>
        <v>-</v>
      </c>
      <c r="BR6" s="35" t="str">
        <f t="shared" ref="BR6:BZ6" si="8">IF(BR7="",NA(),BR7)</f>
        <v>-</v>
      </c>
      <c r="BS6" s="35">
        <f t="shared" si="8"/>
        <v>16.899999999999999</v>
      </c>
      <c r="BT6" s="35">
        <f t="shared" si="8"/>
        <v>22.67</v>
      </c>
      <c r="BU6" s="35">
        <f t="shared" si="8"/>
        <v>22.98</v>
      </c>
      <c r="BV6" s="35" t="str">
        <f t="shared" si="8"/>
        <v>-</v>
      </c>
      <c r="BW6" s="35" t="str">
        <f t="shared" si="8"/>
        <v>-</v>
      </c>
      <c r="BX6" s="35">
        <f t="shared" si="8"/>
        <v>57.93</v>
      </c>
      <c r="BY6" s="35">
        <f t="shared" si="8"/>
        <v>57.03</v>
      </c>
      <c r="BZ6" s="35">
        <f t="shared" si="8"/>
        <v>55.84</v>
      </c>
      <c r="CA6" s="34" t="str">
        <f>IF(CA7="","",IF(CA7="-","【-】","【"&amp;SUBSTITUTE(TEXT(CA7,"#,##0.00"),"-","△")&amp;"】"))</f>
        <v>【59.83】</v>
      </c>
      <c r="CB6" s="35" t="str">
        <f>IF(CB7="",NA(),CB7)</f>
        <v>-</v>
      </c>
      <c r="CC6" s="35" t="str">
        <f t="shared" ref="CC6:CK6" si="9">IF(CC7="",NA(),CC7)</f>
        <v>-</v>
      </c>
      <c r="CD6" s="35">
        <f t="shared" si="9"/>
        <v>1003.77</v>
      </c>
      <c r="CE6" s="35">
        <f t="shared" si="9"/>
        <v>750.62</v>
      </c>
      <c r="CF6" s="35">
        <f t="shared" si="9"/>
        <v>749.26</v>
      </c>
      <c r="CG6" s="35" t="str">
        <f t="shared" si="9"/>
        <v>-</v>
      </c>
      <c r="CH6" s="35" t="str">
        <f t="shared" si="9"/>
        <v>-</v>
      </c>
      <c r="CI6" s="35">
        <f t="shared" si="9"/>
        <v>276.93</v>
      </c>
      <c r="CJ6" s="35">
        <f t="shared" si="9"/>
        <v>283.73</v>
      </c>
      <c r="CK6" s="35">
        <f t="shared" si="9"/>
        <v>287.57</v>
      </c>
      <c r="CL6" s="34" t="str">
        <f>IF(CL7="","",IF(CL7="-","【-】","【"&amp;SUBSTITUTE(TEXT(CL7,"#,##0.00"),"-","△")&amp;"】"))</f>
        <v>【268.69】</v>
      </c>
      <c r="CM6" s="35" t="str">
        <f>IF(CM7="",NA(),CM7)</f>
        <v>-</v>
      </c>
      <c r="CN6" s="35" t="str">
        <f t="shared" ref="CN6:CV6" si="10">IF(CN7="",NA(),CN7)</f>
        <v>-</v>
      </c>
      <c r="CO6" s="35">
        <f t="shared" si="10"/>
        <v>31.15</v>
      </c>
      <c r="CP6" s="35">
        <f t="shared" si="10"/>
        <v>30.6</v>
      </c>
      <c r="CQ6" s="35">
        <f t="shared" si="10"/>
        <v>30.05</v>
      </c>
      <c r="CR6" s="35" t="str">
        <f t="shared" si="10"/>
        <v>-</v>
      </c>
      <c r="CS6" s="35" t="str">
        <f t="shared" si="10"/>
        <v>-</v>
      </c>
      <c r="CT6" s="35">
        <f t="shared" si="10"/>
        <v>59.08</v>
      </c>
      <c r="CU6" s="35">
        <f t="shared" si="10"/>
        <v>58.25</v>
      </c>
      <c r="CV6" s="35">
        <f t="shared" si="10"/>
        <v>61.55</v>
      </c>
      <c r="CW6" s="34" t="str">
        <f>IF(CW7="","",IF(CW7="-","【-】","【"&amp;SUBSTITUTE(TEXT(CW7,"#,##0.00"),"-","△")&amp;"】"))</f>
        <v>【61.71】</v>
      </c>
      <c r="CX6" s="35" t="str">
        <f>IF(CX7="",NA(),CX7)</f>
        <v>-</v>
      </c>
      <c r="CY6" s="35" t="str">
        <f t="shared" ref="CY6:DG6" si="11">IF(CY7="",NA(),CY7)</f>
        <v>-</v>
      </c>
      <c r="CZ6" s="35">
        <f t="shared" si="11"/>
        <v>100</v>
      </c>
      <c r="DA6" s="35">
        <f t="shared" si="11"/>
        <v>100</v>
      </c>
      <c r="DB6" s="35">
        <f t="shared" si="11"/>
        <v>100</v>
      </c>
      <c r="DC6" s="35" t="str">
        <f t="shared" si="11"/>
        <v>-</v>
      </c>
      <c r="DD6" s="35" t="str">
        <f t="shared" si="11"/>
        <v>-</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352021</v>
      </c>
      <c r="D7" s="37">
        <v>47</v>
      </c>
      <c r="E7" s="37">
        <v>18</v>
      </c>
      <c r="F7" s="37">
        <v>0</v>
      </c>
      <c r="G7" s="37">
        <v>0</v>
      </c>
      <c r="H7" s="37" t="s">
        <v>110</v>
      </c>
      <c r="I7" s="37" t="s">
        <v>111</v>
      </c>
      <c r="J7" s="37" t="s">
        <v>112</v>
      </c>
      <c r="K7" s="37" t="s">
        <v>113</v>
      </c>
      <c r="L7" s="37" t="s">
        <v>114</v>
      </c>
      <c r="M7" s="37"/>
      <c r="N7" s="38" t="s">
        <v>115</v>
      </c>
      <c r="O7" s="38" t="s">
        <v>116</v>
      </c>
      <c r="P7" s="38">
        <v>0.15</v>
      </c>
      <c r="Q7" s="38">
        <v>100</v>
      </c>
      <c r="R7" s="38">
        <v>3078</v>
      </c>
      <c r="S7" s="38">
        <v>168241</v>
      </c>
      <c r="T7" s="38">
        <v>286.64999999999998</v>
      </c>
      <c r="U7" s="38">
        <v>586.91999999999996</v>
      </c>
      <c r="V7" s="38">
        <v>251</v>
      </c>
      <c r="W7" s="38">
        <v>0.14000000000000001</v>
      </c>
      <c r="X7" s="38">
        <v>1792.86</v>
      </c>
      <c r="Y7" s="38" t="s">
        <v>115</v>
      </c>
      <c r="Z7" s="38" t="s">
        <v>115</v>
      </c>
      <c r="AA7" s="38">
        <v>96.25</v>
      </c>
      <c r="AB7" s="38">
        <v>94.51</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115</v>
      </c>
      <c r="BG7" s="38" t="s">
        <v>115</v>
      </c>
      <c r="BH7" s="38">
        <v>727.81</v>
      </c>
      <c r="BI7" s="38">
        <v>710.86</v>
      </c>
      <c r="BJ7" s="38">
        <v>84.11</v>
      </c>
      <c r="BK7" s="38" t="s">
        <v>115</v>
      </c>
      <c r="BL7" s="38" t="s">
        <v>115</v>
      </c>
      <c r="BM7" s="38">
        <v>416.91</v>
      </c>
      <c r="BN7" s="38">
        <v>392.19</v>
      </c>
      <c r="BO7" s="38">
        <v>413.5</v>
      </c>
      <c r="BP7" s="38">
        <v>346.13</v>
      </c>
      <c r="BQ7" s="38" t="s">
        <v>115</v>
      </c>
      <c r="BR7" s="38" t="s">
        <v>115</v>
      </c>
      <c r="BS7" s="38">
        <v>16.899999999999999</v>
      </c>
      <c r="BT7" s="38">
        <v>22.67</v>
      </c>
      <c r="BU7" s="38">
        <v>22.98</v>
      </c>
      <c r="BV7" s="38" t="s">
        <v>115</v>
      </c>
      <c r="BW7" s="38" t="s">
        <v>115</v>
      </c>
      <c r="BX7" s="38">
        <v>57.93</v>
      </c>
      <c r="BY7" s="38">
        <v>57.03</v>
      </c>
      <c r="BZ7" s="38">
        <v>55.84</v>
      </c>
      <c r="CA7" s="38">
        <v>59.83</v>
      </c>
      <c r="CB7" s="38" t="s">
        <v>115</v>
      </c>
      <c r="CC7" s="38" t="s">
        <v>115</v>
      </c>
      <c r="CD7" s="38">
        <v>1003.77</v>
      </c>
      <c r="CE7" s="38">
        <v>750.62</v>
      </c>
      <c r="CF7" s="38">
        <v>749.26</v>
      </c>
      <c r="CG7" s="38" t="s">
        <v>115</v>
      </c>
      <c r="CH7" s="38" t="s">
        <v>115</v>
      </c>
      <c r="CI7" s="38">
        <v>276.93</v>
      </c>
      <c r="CJ7" s="38">
        <v>283.73</v>
      </c>
      <c r="CK7" s="38">
        <v>287.57</v>
      </c>
      <c r="CL7" s="38">
        <v>268.69</v>
      </c>
      <c r="CM7" s="38" t="s">
        <v>115</v>
      </c>
      <c r="CN7" s="38" t="s">
        <v>115</v>
      </c>
      <c r="CO7" s="38">
        <v>31.15</v>
      </c>
      <c r="CP7" s="38">
        <v>30.6</v>
      </c>
      <c r="CQ7" s="38">
        <v>30.05</v>
      </c>
      <c r="CR7" s="38" t="s">
        <v>115</v>
      </c>
      <c r="CS7" s="38" t="s">
        <v>115</v>
      </c>
      <c r="CT7" s="38">
        <v>59.08</v>
      </c>
      <c r="CU7" s="38">
        <v>58.25</v>
      </c>
      <c r="CV7" s="38">
        <v>61.55</v>
      </c>
      <c r="CW7" s="38">
        <v>61.71</v>
      </c>
      <c r="CX7" s="38" t="s">
        <v>115</v>
      </c>
      <c r="CY7" s="38" t="s">
        <v>115</v>
      </c>
      <c r="CZ7" s="38">
        <v>100</v>
      </c>
      <c r="DA7" s="38">
        <v>100</v>
      </c>
      <c r="DB7" s="38">
        <v>100</v>
      </c>
      <c r="DC7" s="38" t="s">
        <v>115</v>
      </c>
      <c r="DD7" s="38" t="s">
        <v>115</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2018-02-13T07:37:23Z</cp:lastPrinted>
  <dcterms:created xsi:type="dcterms:W3CDTF">2017-12-25T02:41:31Z</dcterms:created>
  <dcterms:modified xsi:type="dcterms:W3CDTF">2018-02-27T06:57:20Z</dcterms:modified>
</cp:coreProperties>
</file>