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<sst xmlns="http://schemas.openxmlformats.org/spreadsheetml/2006/main" count="240" uniqueCount="125">
  <si>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</si>
  <si>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</si>
  <si>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</si>
  <si>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</si>
  <si>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</si>
  <si>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</si>
  <si>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</si>
  <si>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</si>
  <si>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</si>
  <si>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</si>
  <si>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</si>
  <si>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</si>
  <si>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</si>
  <si>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</si>
  <si>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</si>
  <si>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</si>
  <si>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</si>
  <si>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</si>
  <si>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</si>
  <si>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</si>
  <si>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</si>
  <si>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</si>
  <si>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</si>
  <si>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</si>
  <si>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</si>
  <si>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</si>
  <si>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</si>
  <si>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</si>
  <si>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</si>
  <si>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</si>
  <si>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</si>
  <si>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</si>
  <si>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</si>
  <si>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</si>
  <si>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</si>
  <si>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</si>
  <si>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</si>
  <si>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</si>
  <si>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</si>
  <si>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</si>
  <si>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</si>
  <si>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</si>
  <si>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</si>
  <si>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</si>
  <si>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</si>
  <si>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</si>
  <si>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</si>
  <si>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</si>
  <si>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</si>
  <si>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</si>
  <si>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</si>
  <si>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</si>
  <si>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</si>
  <si>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</si>
  <si>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</si>
  <si>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</si>
  <si>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</si>
  <si>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</si>
  <si>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</si>
  <si>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</si>
  <si>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</si>
  <si>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</si>
  <si>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</si>
  <si>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</si>
  <si>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</si>
  <si>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</si>
  <si>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</si>
  <si>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</si>
  <si>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</si>
  <si>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</si>
  <si>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</si>
  <si>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</si>
  <si>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</si>
  <si>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</si>
  <si>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</si>
  <si>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</si>
  <si>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</si>
  <si>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</si>
  <si>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</si>
  <si>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</si>
  <si>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</si>
  <si>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</si>
  <si>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</si>
  <si>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</si>
  <si>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</si>
  <si>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</si>
  <si>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</si>
  <si>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</si>
  <si>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</si>
  <si>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</si>
  <si>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</si>
  <si>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</si>
  <si>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</si>
  <si>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</si>
  <si>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</si>
  <si>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</si>
  <si>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</si>
  <si>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</si>
  <si>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</si>
  <si>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</si>
  <si>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</si>
  <si>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</si>
  <si>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</si>
  <si>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</si>
  <si>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</si>
  <si>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</si>
  <si>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</si>
  <si>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</si>
  <si>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</si>
  <si>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</si>
  <si>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</si>
  <si>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</si>
  <si>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</si>
  <si>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</si>
  <si>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</si>
  <si>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</si>
  <si>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</si>
  <si>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</si>
  <si>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</si>
  <si>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</si>
  <si>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</si>
  <si>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昭和59年に供用開始を行ってから30年を経過していることから毎年計画的に管きょ調査を行っているが、軽微な更生工事で対応できる範囲であるため、更新や改良までは行っていない状況である。
　処理施設については、過去に補助事業により大規模な更新改良を行っている。</t>
    <rPh sb="1" eb="3">
      <t>ショウワ</t>
    </rPh>
    <rPh sb="5" eb="6">
      <t>ネン</t>
    </rPh>
    <rPh sb="7" eb="9">
      <t>キョウヨウ</t>
    </rPh>
    <rPh sb="9" eb="11">
      <t>カイシ</t>
    </rPh>
    <rPh sb="12" eb="13">
      <t>オコナ</t>
    </rPh>
    <rPh sb="19" eb="20">
      <t>ネン</t>
    </rPh>
    <rPh sb="21" eb="23">
      <t>ケイカ</t>
    </rPh>
    <rPh sb="31" eb="33">
      <t>マイトシ</t>
    </rPh>
    <rPh sb="33" eb="36">
      <t>ケイカクテキ</t>
    </rPh>
    <rPh sb="37" eb="38">
      <t>カン</t>
    </rPh>
    <rPh sb="40" eb="42">
      <t>チョウサ</t>
    </rPh>
    <rPh sb="43" eb="44">
      <t>オコナ</t>
    </rPh>
    <rPh sb="50" eb="52">
      <t>ケイビ</t>
    </rPh>
    <rPh sb="53" eb="55">
      <t>コウセイ</t>
    </rPh>
    <rPh sb="55" eb="57">
      <t>コウジ</t>
    </rPh>
    <rPh sb="58" eb="60">
      <t>タイオウ</t>
    </rPh>
    <rPh sb="63" eb="65">
      <t>ハンイ</t>
    </rPh>
    <rPh sb="71" eb="73">
      <t>コウシン</t>
    </rPh>
    <rPh sb="74" eb="76">
      <t>カイリョウ</t>
    </rPh>
    <rPh sb="79" eb="80">
      <t>オコナ</t>
    </rPh>
    <rPh sb="85" eb="87">
      <t>ジョウキョウ</t>
    </rPh>
    <rPh sb="93" eb="95">
      <t>ショリ</t>
    </rPh>
    <rPh sb="95" eb="97">
      <t>シセツ</t>
    </rPh>
    <rPh sb="103" eb="105">
      <t>カコ</t>
    </rPh>
    <rPh sb="106" eb="108">
      <t>ホジョ</t>
    </rPh>
    <rPh sb="108" eb="110">
      <t>ジギョウ</t>
    </rPh>
    <rPh sb="113" eb="116">
      <t>ダイキボ</t>
    </rPh>
    <rPh sb="117" eb="119">
      <t>コウシン</t>
    </rPh>
    <rPh sb="119" eb="121">
      <t>カイリョウ</t>
    </rPh>
    <rPh sb="122" eb="123">
      <t>オコナ</t>
    </rPh>
    <phoneticPr fontId="4"/>
  </si>
  <si>
    <t>非設置</t>
    <rPh sb="0" eb="1">
      <t>ヒ</t>
    </rPh>
    <rPh sb="1" eb="3">
      <t>セッチ</t>
    </rPh>
    <phoneticPr fontId="4"/>
  </si>
  <si>
    <r>
      <t>　収益的収支比率や経費回収率が100%に達しておらず、安定した事業経営を行うためにも使用料のあり方について継続的に検討をしていく必要がある。そのためには、まず財政マネジメントの向上等を図る必要があるため、平成29年4月から地方公営企業法を適用し公営企業会計として経営を始めるところである。
　今後はストックマネジメント計画を策定し施設全体を一体的に捉えた計画的・効率的な維持管理及び改築を推進していくと共に、集合処理から個別処理への転換により全体計画区域の見直しを行うなど、より効率的な下水道運営に努めていきたい。
　なお、使用料を他事業と統一したことから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4" eb="66">
      <t>ヒツヨウ</t>
    </rPh>
    <rPh sb="79" eb="81">
      <t>ザイセイ</t>
    </rPh>
    <rPh sb="88" eb="91">
      <t>コウジョウトウ</t>
    </rPh>
    <rPh sb="92" eb="93">
      <t>ハカ</t>
    </rPh>
    <rPh sb="94" eb="96">
      <t>ヒツヨウ</t>
    </rPh>
    <rPh sb="102" eb="104">
      <t>ヘイセイ</t>
    </rPh>
    <rPh sb="106" eb="107">
      <t>ネン</t>
    </rPh>
    <rPh sb="108" eb="109">
      <t>ガツ</t>
    </rPh>
    <rPh sb="111" eb="113">
      <t>チホウ</t>
    </rPh>
    <rPh sb="113" eb="115">
      <t>コウエイ</t>
    </rPh>
    <rPh sb="115" eb="117">
      <t>キギョウ</t>
    </rPh>
    <rPh sb="117" eb="118">
      <t>ホウ</t>
    </rPh>
    <rPh sb="119" eb="121">
      <t>テキヨウ</t>
    </rPh>
    <rPh sb="122" eb="124">
      <t>コウエイ</t>
    </rPh>
    <rPh sb="124" eb="126">
      <t>キギョウ</t>
    </rPh>
    <rPh sb="126" eb="128">
      <t>カイケイ</t>
    </rPh>
    <rPh sb="131" eb="133">
      <t>ケイエイ</t>
    </rPh>
    <rPh sb="134" eb="135">
      <t>ハジ</t>
    </rPh>
    <rPh sb="146" eb="148">
      <t>コンゴ</t>
    </rPh>
    <rPh sb="159" eb="161">
      <t>ケイカク</t>
    </rPh>
    <rPh sb="162" eb="164">
      <t>サクテイ</t>
    </rPh>
    <rPh sb="165" eb="167">
      <t>シセツ</t>
    </rPh>
    <rPh sb="167" eb="169">
      <t>ゼンタイ</t>
    </rPh>
    <rPh sb="170" eb="173">
      <t>イッタイテキ</t>
    </rPh>
    <rPh sb="174" eb="175">
      <t>トラ</t>
    </rPh>
    <rPh sb="177" eb="180">
      <t>ケイカクテキ</t>
    </rPh>
    <rPh sb="181" eb="184">
      <t>コウリツテキ</t>
    </rPh>
    <rPh sb="185" eb="187">
      <t>イジ</t>
    </rPh>
    <rPh sb="187" eb="189">
      <t>カンリ</t>
    </rPh>
    <rPh sb="189" eb="190">
      <t>オヨ</t>
    </rPh>
    <rPh sb="191" eb="193">
      <t>カイチク</t>
    </rPh>
    <rPh sb="194" eb="196">
      <t>スイシン</t>
    </rPh>
    <rPh sb="201" eb="202">
      <t>トモ</t>
    </rPh>
    <rPh sb="204" eb="206">
      <t>シュウゴウ</t>
    </rPh>
    <rPh sb="206" eb="208">
      <t>ショリ</t>
    </rPh>
    <rPh sb="210" eb="212">
      <t>コベツ</t>
    </rPh>
    <rPh sb="212" eb="214">
      <t>ショリ</t>
    </rPh>
    <rPh sb="216" eb="218">
      <t>テンカン</t>
    </rPh>
    <rPh sb="221" eb="223">
      <t>ゼンタイ</t>
    </rPh>
    <rPh sb="223" eb="225">
      <t>ケイカク</t>
    </rPh>
    <rPh sb="225" eb="227">
      <t>クイキ</t>
    </rPh>
    <rPh sb="228" eb="230">
      <t>ミナオ</t>
    </rPh>
    <rPh sb="232" eb="233">
      <t>オコナ</t>
    </rPh>
    <rPh sb="239" eb="242">
      <t>コウリツテキ</t>
    </rPh>
    <rPh sb="243" eb="246">
      <t>ゲスイドウ</t>
    </rPh>
    <rPh sb="246" eb="248">
      <t>ウンエイ</t>
    </rPh>
    <rPh sb="249" eb="250">
      <t>ツト</t>
    </rPh>
    <rPh sb="302" eb="303">
      <t>ノチ</t>
    </rPh>
    <rPh sb="315" eb="317">
      <t>ケイエイ</t>
    </rPh>
    <rPh sb="317" eb="319">
      <t>センリャク</t>
    </rPh>
    <rPh sb="319" eb="320">
      <t>オヨ</t>
    </rPh>
    <phoneticPr fontId="4"/>
  </si>
  <si>
    <t>　萩市の公共下水道事業は、昭和52年に事業着手、昭和59年に供用開始を行い平成27年度末の事業計画区域内の整備率は75.9%、全体計画区域内の整備率は50.1%であり現在も整備を進めているところである。
　平成28年度の数値については、分流式下水道に係る一般会計からの繰入金の算定基準が変更されたため、企業債の元利償還金及び企業債残高に対して一般会計が負担する額が増加したことに伴い企業債残高対事業規模比率及び汚水処理原価は低下している。
　収益的収支比率については、平成28年度は平成29年4月からの地方公営企業法の適用に伴い打切り決算を行ったことから、下水道使用料等の収入が未収金となったためため低下している。
　経費回収率については、90%程度になっているが人口の自然減等の影響により減少傾向となっている。また、単年度収支が赤字であるため、経営改善に向けた取組が必要となっている。
　企業債残高対事業規模比率については、平均値より低い数値であるが、これは投資規模を縮小して整備を進めているためであり、これにより施設利用率が平均値以下と伸び悩んでいる。
　汚水処理原価については、平成27年度は類似団体平均値が下がったため数値は平均値を上回ったものの他の年度は類似団体に比べ低い値となっているが、経費回収率及び水洗化率は100％に達しておらず引き続き、水洗化率の向上と適正な使用料設定が課題となってい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ヘイセイ</t>
    </rPh>
    <rPh sb="41" eb="43">
      <t>ネンド</t>
    </rPh>
    <rPh sb="43" eb="44">
      <t>マツ</t>
    </rPh>
    <rPh sb="45" eb="47">
      <t>ジギョウ</t>
    </rPh>
    <rPh sb="47" eb="49">
      <t>ケイカク</t>
    </rPh>
    <rPh sb="49" eb="52">
      <t>クイキナイ</t>
    </rPh>
    <rPh sb="53" eb="55">
      <t>セイビ</t>
    </rPh>
    <rPh sb="55" eb="56">
      <t>リツ</t>
    </rPh>
    <rPh sb="63" eb="65">
      <t>ゼンタイ</t>
    </rPh>
    <rPh sb="65" eb="67">
      <t>ケイカク</t>
    </rPh>
    <rPh sb="67" eb="70">
      <t>クイキナイ</t>
    </rPh>
    <rPh sb="71" eb="73">
      <t>セイビ</t>
    </rPh>
    <rPh sb="73" eb="74">
      <t>リツ</t>
    </rPh>
    <rPh sb="83" eb="85">
      <t>ゲンザイ</t>
    </rPh>
    <rPh sb="110" eb="112">
      <t>スウチ</t>
    </rPh>
    <rPh sb="155" eb="157">
      <t>ガンリ</t>
    </rPh>
    <rPh sb="159" eb="160">
      <t>キン</t>
    </rPh>
    <rPh sb="221" eb="224">
      <t>シュウエキテキ</t>
    </rPh>
    <rPh sb="224" eb="226">
      <t>シュウシ</t>
    </rPh>
    <rPh sb="226" eb="228">
      <t>ヒリツ</t>
    </rPh>
    <rPh sb="300" eb="302">
      <t>テイカ</t>
    </rPh>
    <rPh sb="309" eb="311">
      <t>ケイヒ</t>
    </rPh>
    <rPh sb="311" eb="313">
      <t>カイシュウ</t>
    </rPh>
    <rPh sb="313" eb="314">
      <t>リツ</t>
    </rPh>
    <rPh sb="323" eb="325">
      <t>テイド</t>
    </rPh>
    <rPh sb="395" eb="397">
      <t>キギョウ</t>
    </rPh>
    <rPh sb="397" eb="398">
      <t>サイ</t>
    </rPh>
    <rPh sb="398" eb="400">
      <t>ザンダカ</t>
    </rPh>
    <rPh sb="400" eb="401">
      <t>タイ</t>
    </rPh>
    <rPh sb="401" eb="403">
      <t>ジギョウ</t>
    </rPh>
    <rPh sb="403" eb="405">
      <t>キボ</t>
    </rPh>
    <rPh sb="405" eb="407">
      <t>ヒリツ</t>
    </rPh>
    <rPh sb="413" eb="416">
      <t>ヘイキンチ</t>
    </rPh>
    <rPh sb="418" eb="419">
      <t>ヒク</t>
    </rPh>
    <rPh sb="420" eb="422">
      <t>スウチ</t>
    </rPh>
    <rPh sb="430" eb="432">
      <t>トウシ</t>
    </rPh>
    <rPh sb="432" eb="434">
      <t>キボ</t>
    </rPh>
    <rPh sb="435" eb="437">
      <t>シュクショウ</t>
    </rPh>
    <rPh sb="439" eb="441">
      <t>セイビ</t>
    </rPh>
    <rPh sb="442" eb="443">
      <t>スス</t>
    </rPh>
    <rPh sb="458" eb="460">
      <t>シセツ</t>
    </rPh>
    <rPh sb="460" eb="463">
      <t>リヨウリツ</t>
    </rPh>
    <rPh sb="464" eb="467">
      <t>ヘイキンチ</t>
    </rPh>
    <rPh sb="467" eb="469">
      <t>イカ</t>
    </rPh>
    <rPh sb="470" eb="471">
      <t>ノ</t>
    </rPh>
    <rPh sb="472" eb="473">
      <t>ナヤ</t>
    </rPh>
    <rPh sb="480" eb="482">
      <t>オスイ</t>
    </rPh>
    <rPh sb="482" eb="484">
      <t>ショリ</t>
    </rPh>
    <rPh sb="484" eb="486">
      <t>ゲンカ</t>
    </rPh>
    <rPh sb="492" eb="494">
      <t>ヘイセイ</t>
    </rPh>
    <rPh sb="496" eb="498">
      <t>ネンド</t>
    </rPh>
    <rPh sb="499" eb="501">
      <t>ルイジ</t>
    </rPh>
    <rPh sb="501" eb="503">
      <t>ダンタイ</t>
    </rPh>
    <rPh sb="503" eb="505">
      <t>ヘイキン</t>
    </rPh>
    <rPh sb="505" eb="506">
      <t>チ</t>
    </rPh>
    <rPh sb="507" eb="508">
      <t>サ</t>
    </rPh>
    <rPh sb="513" eb="515">
      <t>スウチ</t>
    </rPh>
    <rPh sb="516" eb="518">
      <t>ヘイキン</t>
    </rPh>
    <rPh sb="518" eb="519">
      <t>チ</t>
    </rPh>
    <rPh sb="520" eb="522">
      <t>ウワマワ</t>
    </rPh>
    <rPh sb="527" eb="528">
      <t>タ</t>
    </rPh>
    <rPh sb="529" eb="531">
      <t>ネンド</t>
    </rPh>
    <rPh sb="532" eb="534">
      <t>ルイジ</t>
    </rPh>
    <rPh sb="534" eb="536">
      <t>ダンタイ</t>
    </rPh>
    <rPh sb="537" eb="538">
      <t>クラ</t>
    </rPh>
    <rPh sb="539" eb="540">
      <t>ヒク</t>
    </rPh>
    <rPh sb="541" eb="542">
      <t>アタイ</t>
    </rPh>
    <rPh sb="550" eb="552">
      <t>ケイヒ</t>
    </rPh>
    <rPh sb="552" eb="554">
      <t>カイシュウ</t>
    </rPh>
    <rPh sb="554" eb="555">
      <t>リツ</t>
    </rPh>
    <rPh sb="555" eb="556">
      <t>オヨ</t>
    </rPh>
    <rPh sb="557" eb="560">
      <t>スイセンカ</t>
    </rPh>
    <rPh sb="560" eb="561">
      <t>リツ</t>
    </rPh>
    <rPh sb="567" eb="568">
      <t>タッ</t>
    </rPh>
    <rPh sb="573" eb="574">
      <t>ヒ</t>
    </rPh>
    <rPh sb="575" eb="576">
      <t>ツヅ</t>
    </rPh>
    <rPh sb="578" eb="581">
      <t>スイセンカ</t>
    </rPh>
    <rPh sb="581" eb="582">
      <t>リツ</t>
    </rPh>
    <rPh sb="583" eb="585">
      <t>コウジョウ</t>
    </rPh>
    <rPh sb="586" eb="588">
      <t>テキセイ</t>
    </rPh>
    <rPh sb="589" eb="591">
      <t>シヨウ</t>
    </rPh>
    <rPh sb="591" eb="592">
      <t>リョウ</t>
    </rPh>
    <rPh sb="592" eb="594">
      <t>セッテイ</t>
    </rPh>
    <rPh sb="595" eb="59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</si>
</sst>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73-4710-A2C8-374FDBB8E872}"/>
            </c:ext>
          </c:extLst>
        </c:ser>
        <c:dLbls>
          <c:showLegendKey val="0"/>
          <c:showVal val="0"/>
          <c:showCatName val="0"/>
          <c:showSerName val="0"/>
          <c:showPercent val="0"/>
          <c:showBubbleSize val="0"/>
        </c:dLbls>
        <c:gapWidth val="150"/>
        <c:axId val="100333824"/>
        <c:axId val="11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0.09</c:v>
                </c:pt>
                <c:pt idx="4">
                  <c:v>0.19</c:v>
                </c:pt>
              </c:numCache>
            </c:numRef>
          </c:val>
          <c:smooth val="0"/>
          <c:extLst>
            <c:ext xmlns:c16="http://schemas.microsoft.com/office/drawing/2014/chart" uri="{C3380CC4-5D6E-409C-BE32-E72D297353CC}">
              <c16:uniqueId val="{00000001-7073-4710-A2C8-374FDBB8E872}"/>
            </c:ext>
          </c:extLst>
        </c:ser>
        <c:dLbls>
          <c:showLegendKey val="0"/>
          <c:showVal val="0"/>
          <c:showCatName val="0"/>
          <c:showSerName val="0"/>
          <c:showPercent val="0"/>
          <c:showBubbleSize val="0"/>
        </c:dLbls>
        <c:marker val="1"/>
        <c:smooth val="0"/>
        <c:axId val="100333824"/>
        <c:axId val="118841728"/>
      </c:lineChart>
      <c:dateAx>
        <c:axId val="100333824"/>
        <c:scaling>
          <c:orientation val="minMax"/>
        </c:scaling>
        <c:delete val="1"/>
        <c:axPos val="b"/>
        <c:numFmt formatCode="ge" sourceLinked="1"/>
        <c:majorTickMark val="none"/>
        <c:minorTickMark val="none"/>
        <c:tickLblPos val="none"/>
        <c:crossAx val="118841728"/>
        <c:crosses val="autoZero"/>
        <c:auto val="1"/>
        <c:lblOffset val="100"/>
        <c:baseTimeUnit val="years"/>
      </c:dateAx>
      <c:valAx>
        <c:axId val="11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90.95</c:v>
                </c:pt>
                <c:pt idx="1">
                  <c:v>90.27</c:v>
                </c:pt>
                <c:pt idx="2">
                  <c:v>90.43</c:v>
                </c:pt>
                <c:pt idx="3">
                  <c:v>89.51</c:v>
                </c:pt>
                <c:pt idx="4">
                  <c:v>60.42</c:v>
                </c:pt>
              </c:numCache>
            </c:numRef>
          </c:val>
          <c:extLst>
            <c:ext xmlns:c16="http://schemas.microsoft.com/office/drawing/2014/chart" uri="{C3380CC4-5D6E-409C-BE32-E72D297353CC}">
              <c16:uniqueId val="{00000000-3FC5-44A2-AC8A-4479D67B53C2}"/>
            </c:ext>
          </c:extLst>
        </c:ser>
        <c:dLbls>
          <c:showLegendKey val="0"/>
          <c:showVal val="0"/>
          <c:showCatName val="0"/>
          <c:showSerName val="0"/>
          <c:showPercent val="0"/>
          <c:showBubbleSize val="0"/>
        </c:dLbls>
        <c:gapWidth val="150"/>
        <c:axId val="118347648"/>
        <c:axId val="1183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5-44A2-AC8A-4479D67B53C2}"/>
            </c:ext>
          </c:extLst>
        </c:ser>
        <c:dLbls>
          <c:showLegendKey val="0"/>
          <c:showVal val="0"/>
          <c:showCatName val="0"/>
          <c:showSerName val="0"/>
          <c:showPercent val="0"/>
          <c:showBubbleSize val="0"/>
        </c:dLbls>
        <c:marker val="1"/>
        <c:smooth val="0"/>
        <c:axId val="118347648"/>
        <c:axId val="118353920"/>
      </c:lineChart>
      <c:dateAx>
        <c:axId val="118347648"/>
        <c:scaling>
          <c:orientation val="minMax"/>
        </c:scaling>
        <c:delete val="1"/>
        <c:axPos val="b"/>
        <c:numFmt formatCode="ge" sourceLinked="1"/>
        <c:majorTickMark val="none"/>
        <c:minorTickMark val="none"/>
        <c:tickLblPos val="none"/>
        <c:crossAx val="118353920"/>
        <c:crosses val="autoZero"/>
        <c:auto val="1"/>
        <c:lblOffset val="100"/>
        <c:baseTimeUnit val="years"/>
      </c:dateAx>
      <c:valAx>
        <c:axId val="118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D-4EE8-9284-3CD1C4A31A11}"/>
            </c:ext>
          </c:extLst>
        </c:ser>
        <c:dLbls>
          <c:showLegendKey val="0"/>
          <c:showVal val="0"/>
          <c:showCatName val="0"/>
          <c:showSerName val="0"/>
          <c:showPercent val="0"/>
          <c:showBubbleSize val="0"/>
        </c:dLbls>
        <c:gapWidth val="150"/>
        <c:axId val="118871552"/>
        <c:axId val="1188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D-4EE8-9284-3CD1C4A31A11}"/>
            </c:ext>
          </c:extLst>
        </c:ser>
        <c:dLbls>
          <c:showLegendKey val="0"/>
          <c:showVal val="0"/>
          <c:showCatName val="0"/>
          <c:showSerName val="0"/>
          <c:showPercent val="0"/>
          <c:showBubbleSize val="0"/>
        </c:dLbls>
        <c:marker val="1"/>
        <c:smooth val="0"/>
        <c:axId val="118871552"/>
        <c:axId val="118873472"/>
      </c:lineChart>
      <c:dateAx>
        <c:axId val="118871552"/>
        <c:scaling>
          <c:orientation val="minMax"/>
        </c:scaling>
        <c:delete val="1"/>
        <c:axPos val="b"/>
        <c:numFmt formatCode="ge" sourceLinked="1"/>
        <c:majorTickMark val="none"/>
        <c:minorTickMark val="none"/>
        <c:tickLblPos val="none"/>
        <c:crossAx val="118873472"/>
        <c:crosses val="autoZero"/>
        <c:auto val="1"/>
        <c:lblOffset val="100"/>
        <c:baseTimeUnit val="years"/>
      </c:dateAx>
      <c:valAx>
        <c:axId val="1188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B-4410-ABAD-2C940EAA8C43}"/>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B-4410-ABAD-2C940EAA8C43}"/>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A-4DB2-8364-BDD155BE6B50}"/>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A-4DB2-8364-BDD155BE6B50}"/>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A-4FF8-9B44-964E63B1C9A9}"/>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A-4FF8-9B44-964E63B1C9A9}"/>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722.85</c:v>
                </c:pt>
                <c:pt idx="1">
                  <c:v>716.3</c:v>
                </c:pt>
                <c:pt idx="2">
                  <c:v>705.21</c:v>
                </c:pt>
                <c:pt idx="3">
                  <c:v>670.05</c:v>
                </c:pt>
                <c:pt idx="4">
                  <c:v>274.02999999999997</c:v>
                </c:pt>
              </c:numCache>
            </c:numRef>
          </c:val>
          <c:extLst>
            <c:ext xmlns:c16="http://schemas.microsoft.com/office/drawing/2014/chart" uri="{C3380CC4-5D6E-409C-BE32-E72D297353CC}">
              <c16:uniqueId val="{00000000-CAF5-4213-89C7-A7CB41C524E5}"/>
            </c:ext>
          </c:extLst>
        </c:ser>
        <c:dLbls>
          <c:showLegendKey val="0"/>
          <c:showVal val="0"/>
          <c:showCatName val="0"/>
          <c:showSerName val="0"/>
          <c:showPercent val="0"/>
          <c:showBubbleSize val="0"/>
        </c:dLbls>
        <c:gapWidth val="150"/>
        <c:axId val="119267712"/>
        <c:axId val="11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862.87</c:v>
                </c:pt>
                <c:pt idx="4">
                  <c:v>716.96</c:v>
                </c:pt>
              </c:numCache>
            </c:numRef>
          </c:val>
          <c:smooth val="0"/>
          <c:extLst>
            <c:ext xmlns:c16="http://schemas.microsoft.com/office/drawing/2014/chart" uri="{C3380CC4-5D6E-409C-BE32-E72D297353CC}">
              <c16:uniqueId val="{00000001-CAF5-4213-89C7-A7CB41C524E5}"/>
            </c:ext>
          </c:extLst>
        </c:ser>
        <c:dLbls>
          <c:showLegendKey val="0"/>
          <c:showVal val="0"/>
          <c:showCatName val="0"/>
          <c:showSerName val="0"/>
          <c:showPercent val="0"/>
          <c:showBubbleSize val="0"/>
        </c:dLbls>
        <c:marker val="1"/>
        <c:smooth val="0"/>
        <c:axId val="119267712"/>
        <c:axId val="119269632"/>
      </c:lineChart>
      <c:dateAx>
        <c:axId val="119267712"/>
        <c:scaling>
          <c:orientation val="minMax"/>
        </c:scaling>
        <c:delete val="1"/>
        <c:axPos val="b"/>
        <c:numFmt formatCode="ge" sourceLinked="1"/>
        <c:majorTickMark val="none"/>
        <c:minorTickMark val="none"/>
        <c:tickLblPos val="none"/>
        <c:crossAx val="119269632"/>
        <c:crosses val="autoZero"/>
        <c:auto val="1"/>
        <c:lblOffset val="100"/>
        <c:baseTimeUnit val="years"/>
      </c:dateAx>
      <c:valAx>
        <c:axId val="119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93.39</c:v>
                </c:pt>
                <c:pt idx="1">
                  <c:v>88.68</c:v>
                </c:pt>
                <c:pt idx="2">
                  <c:v>86.46</c:v>
                </c:pt>
                <c:pt idx="3">
                  <c:v>88.44</c:v>
                </c:pt>
                <c:pt idx="4">
                  <c:v>85.72</c:v>
                </c:pt>
              </c:numCache>
            </c:numRef>
          </c:val>
          <c:extLst>
            <c:ext xmlns:c16="http://schemas.microsoft.com/office/drawing/2014/chart" uri="{C3380CC4-5D6E-409C-BE32-E72D297353CC}">
              <c16:uniqueId val="{00000000-7B48-4A52-BBAB-977886962F40}"/>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85.39</c:v>
                </c:pt>
                <c:pt idx="4">
                  <c:v>88.09</c:v>
                </c:pt>
              </c:numCache>
            </c:numRef>
          </c:val>
          <c:smooth val="0"/>
          <c:extLst>
            <c:ext xmlns:c16="http://schemas.microsoft.com/office/drawing/2014/chart" uri="{C3380CC4-5D6E-409C-BE32-E72D297353CC}">
              <c16:uniqueId val="{00000001-7B48-4A52-BBAB-977886962F40}"/>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189.63</c:v>
                </c:pt>
                <c:pt idx="1">
                  <c:v>199.55</c:v>
                </c:pt>
                <c:pt idx="2">
                  <c:v>209.39</c:v>
                </c:pt>
                <c:pt idx="3">
                  <c:v>206.47</c:v>
                </c:pt>
                <c:pt idx="4">
                  <c:v>178.38</c:v>
                </c:pt>
              </c:numCache>
            </c:numRef>
          </c:val>
          <c:extLst>
            <c:ext xmlns:c16="http://schemas.microsoft.com/office/drawing/2014/chart" uri="{C3380CC4-5D6E-409C-BE32-E72D297353CC}">
              <c16:uniqueId val="{00000000-CB38-448B-B12B-FD48F71AE196}"/>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188.79</c:v>
                </c:pt>
                <c:pt idx="4">
                  <c:v>181.8</c:v>
                </c:pt>
              </c:numCache>
            </c:numRef>
          </c:val>
          <c:smooth val="0"/>
          <c:extLst>
            <c:ext xmlns:c16="http://schemas.microsoft.com/office/drawing/2014/chart" uri="{C3380CC4-5D6E-409C-BE32-E72D297353CC}">
              <c16:uniqueId val="{00000001-CB38-448B-B12B-FD48F71AE196}"/>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43.78</c:v>
                </c:pt>
                <c:pt idx="1">
                  <c:v>43.26</c:v>
                </c:pt>
                <c:pt idx="2">
                  <c:v>42.1</c:v>
                </c:pt>
                <c:pt idx="3">
                  <c:v>39.99</c:v>
                </c:pt>
                <c:pt idx="4">
                  <c:v>40.24</c:v>
                </c:pt>
              </c:numCache>
            </c:numRef>
          </c:val>
          <c:extLst>
            <c:ext xmlns:c16="http://schemas.microsoft.com/office/drawing/2014/chart" uri="{C3380CC4-5D6E-409C-BE32-E72D297353CC}">
              <c16:uniqueId val="{00000000-8692-4EC0-80C4-E59E1649BC4D}"/>
            </c:ext>
          </c:extLst>
        </c:ser>
        <c:dLbls>
          <c:showLegendKey val="0"/>
          <c:showVal val="0"/>
          <c:showCatName val="0"/>
          <c:showSerName val="0"/>
          <c:showPercent val="0"/>
          <c:showBubbleSize val="0"/>
        </c:dLbls>
        <c:gapWidth val="150"/>
        <c:axId val="132058496"/>
        <c:axId val="132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59.4</c:v>
                </c:pt>
                <c:pt idx="4">
                  <c:v>59.35</c:v>
                </c:pt>
              </c:numCache>
            </c:numRef>
          </c:val>
          <c:smooth val="0"/>
          <c:extLst>
            <c:ext xmlns:c16="http://schemas.microsoft.com/office/drawing/2014/chart" uri="{C3380CC4-5D6E-409C-BE32-E72D297353CC}">
              <c16:uniqueId val="{00000001-8692-4EC0-80C4-E59E1649BC4D}"/>
            </c:ext>
          </c:extLst>
        </c:ser>
        <c:dLbls>
          <c:showLegendKey val="0"/>
          <c:showVal val="0"/>
          <c:showCatName val="0"/>
          <c:showSerName val="0"/>
          <c:showPercent val="0"/>
          <c:showBubbleSize val="0"/>
        </c:dLbls>
        <c:marker val="1"/>
        <c:smooth val="0"/>
        <c:axId val="132058496"/>
        <c:axId val="132060672"/>
      </c:lineChart>
      <c:dateAx>
        <c:axId val="132058496"/>
        <c:scaling>
          <c:orientation val="minMax"/>
        </c:scaling>
        <c:delete val="1"/>
        <c:axPos val="b"/>
        <c:numFmt formatCode="ge" sourceLinked="1"/>
        <c:majorTickMark val="none"/>
        <c:minorTickMark val="none"/>
        <c:tickLblPos val="none"/>
        <c:crossAx val="132060672"/>
        <c:crosses val="autoZero"/>
        <c:auto val="1"/>
        <c:lblOffset val="100"/>
        <c:baseTimeUnit val="years"/>
      </c:dateAx>
      <c:valAx>
        <c:axId val="132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89.59</c:v>
                </c:pt>
                <c:pt idx="1">
                  <c:v>89.4</c:v>
                </c:pt>
                <c:pt idx="2">
                  <c:v>88.89</c:v>
                </c:pt>
                <c:pt idx="3">
                  <c:v>89</c:v>
                </c:pt>
                <c:pt idx="4">
                  <c:v>89.74</c:v>
                </c:pt>
              </c:numCache>
            </c:numRef>
          </c:val>
          <c:extLst>
            <c:ext xmlns:c16="http://schemas.microsoft.com/office/drawing/2014/chart" uri="{C3380CC4-5D6E-409C-BE32-E72D297353CC}">
              <c16:uniqueId val="{00000000-4B71-46F0-B211-C8F49AF90BC0}"/>
            </c:ext>
          </c:extLst>
        </c:ser>
        <c:dLbls>
          <c:showLegendKey val="0"/>
          <c:showVal val="0"/>
          <c:showCatName val="0"/>
          <c:showSerName val="0"/>
          <c:showPercent val="0"/>
          <c:showBubbleSize val="0"/>
        </c:dLbls>
        <c:gapWidth val="150"/>
        <c:axId val="132115456"/>
        <c:axId val="132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89.81</c:v>
                </c:pt>
                <c:pt idx="4">
                  <c:v>89.88</c:v>
                </c:pt>
              </c:numCache>
            </c:numRef>
          </c:val>
          <c:smooth val="0"/>
          <c:extLst>
            <c:ext xmlns:c16="http://schemas.microsoft.com/office/drawing/2014/chart" uri="{C3380CC4-5D6E-409C-BE32-E72D297353CC}">
              <c16:uniqueId val="{00000001-4B71-46F0-B211-C8F49AF90BC0}"/>
            </c:ext>
          </c:extLst>
        </c:ser>
        <c:dLbls>
          <c:showLegendKey val="0"/>
          <c:showVal val="0"/>
          <c:showCatName val="0"/>
          <c:showSerName val="0"/>
          <c:showPercent val="0"/>
          <c:showBubbleSize val="0"/>
        </c:dLbls>
        <c:marker val="1"/>
        <c:smooth val="0"/>
        <c:axId val="132115456"/>
        <c:axId val="132117632"/>
      </c:lineChart>
      <c:dateAx>
        <c:axId val="132115456"/>
        <c:scaling>
          <c:orientation val="minMax"/>
        </c:scaling>
        <c:delete val="1"/>
        <c:axPos val="b"/>
        <c:numFmt formatCode="ge" sourceLinked="1"/>
        <c:majorTickMark val="none"/>
        <c:minorTickMark val="none"/>
        <c:tickLblPos val="none"/>
        <c:crossAx val="132117632"/>
        <c:crosses val="autoZero"/>
        <c:auto val="1"/>
        <c:lblOffset val="100"/>
        <c:baseTimeUnit val="years"/>
      </c:dateAx>
      <c:valAx>
        <c:axId val="132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122</v>
      </c>
      <c r="AE8" s="73"/>
      <c r="AF8" s="73"/>
      <c r="AG8" s="73"/>
      <c r="AH8" s="73"/>
      <c r="AI8" s="73"/>
      <c r="AJ8" s="73"/>
      <c r="AK8" s="4"/>
      <c r="AL8" s="67">
        <f>データ!S6</f>
        <v>49772</v>
      </c>
      <c r="AM8" s="67"/>
      <c r="AN8" s="67"/>
      <c r="AO8" s="67"/>
      <c r="AP8" s="67"/>
      <c r="AQ8" s="67"/>
      <c r="AR8" s="67"/>
      <c r="AS8" s="67"/>
      <c r="AT8" s="66">
        <f>データ!T6</f>
        <v>698.31</v>
      </c>
      <c r="AU8" s="66"/>
      <c r="AV8" s="66"/>
      <c r="AW8" s="66"/>
      <c r="AX8" s="66"/>
      <c r="AY8" s="66"/>
      <c r="AZ8" s="66"/>
      <c r="BA8" s="66"/>
      <c r="BB8" s="66">
        <f>データ!U6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37.25</v>
      </c>
      <c r="Q10" s="66"/>
      <c r="R10" s="66"/>
      <c r="S10" s="66"/>
      <c r="T10" s="66"/>
      <c r="U10" s="66"/>
      <c r="V10" s="66"/>
      <c r="W10" s="66">
        <f>データ!Q6</f>
        <v>99.27</v>
      </c>
      <c r="X10" s="66"/>
      <c r="Y10" s="66"/>
      <c r="Z10" s="66"/>
      <c r="AA10" s="66"/>
      <c r="AB10" s="66"/>
      <c r="AC10" s="66"/>
      <c r="AD10" s="67">
        <f>データ!R6</f>
        <v>2916</v>
      </c>
      <c r="AE10" s="67"/>
      <c r="AF10" s="67"/>
      <c r="AG10" s="67"/>
      <c r="AH10" s="67"/>
      <c r="AI10" s="67"/>
      <c r="AJ10" s="67"/>
      <c r="AK10" s="2"/>
      <c r="AL10" s="67">
        <f>データ!V6</f>
        <v>18352</v>
      </c>
      <c r="AM10" s="67"/>
      <c r="AN10" s="67"/>
      <c r="AO10" s="67"/>
      <c r="AP10" s="67"/>
      <c r="AQ10" s="67"/>
      <c r="AR10" s="67"/>
      <c r="AS10" s="67"/>
      <c r="AT10" s="66">
        <f>データ!W6</f>
        <v>5.96</v>
      </c>
      <c r="AU10" s="66"/>
      <c r="AV10" s="66"/>
      <c r="AW10" s="66"/>
      <c r="AX10" s="66"/>
      <c r="AY10" s="66"/>
      <c r="AZ10" s="66"/>
      <c r="BA10" s="66"/>
      <c r="BB10" s="66">
        <f>データ!X6</f>
        <v>3079.19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17</v>
      </c>
      <c r="F6" s="33">
        <f t="shared" si="3"/>
        <v>1</v>
      </c>
      <c r="G6" s="33">
        <f t="shared" si="3"/>
        <v>0</v>
      </c>
      <c r="H6" s="33" t="str">
        <f t="shared" si="3"/>
        <v>山口県　萩市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37.25</v>
      </c>
      <c r="Q6" s="34">
        <f t="shared" si="3"/>
        <v>99.27</v>
      </c>
      <c r="R6" s="34">
        <f t="shared" si="3"/>
        <v>2916</v>
      </c>
      <c r="S6" s="34">
        <f t="shared" si="3"/>
        <v>49772</v>
      </c>
      <c r="T6" s="34">
        <f t="shared" si="3"/>
        <v>698.31</v>
      </c>
      <c r="U6" s="34">
        <f t="shared" si="3"/>
        <v>71.27</v>
      </c>
      <c r="V6" s="34">
        <f t="shared" si="3"/>
        <v>18352</v>
      </c>
      <c r="W6" s="34">
        <f t="shared" si="3"/>
        <v>5.96</v>
      </c>
      <c r="X6" s="34">
        <f t="shared" si="3"/>
        <v>3079.19</v>
      </c>
      <c r="Y6" s="35">
        <f>IF(Y7="",NA(),Y7)</f>
        <v>90.95</v>
      </c>
      <c r="Z6" s="35">
        <f t="shared" ref="Z6:AH6" si="4">IF(Z7="",NA(),Z7)</f>
        <v>90.27</v>
      </c>
      <c r="AA6" s="35">
        <f t="shared" si="4"/>
        <v>90.43</v>
      </c>
      <c r="AB6" s="35">
        <f t="shared" si="4"/>
        <v>89.51</v>
      </c>
      <c r="AC6" s="35">
        <f t="shared" si="4"/>
        <v>60.42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722.85</v>
      </c>
      <c r="BG6" s="35">
        <f t="shared" ref="BG6:BO6" si="7">IF(BG7="",NA(),BG7)</f>
        <v>716.3</v>
      </c>
      <c r="BH6" s="35">
        <f t="shared" si="7"/>
        <v>705.21</v>
      </c>
      <c r="BI6" s="35">
        <f t="shared" si="7"/>
        <v>670.05</v>
      </c>
      <c r="BJ6" s="35">
        <f t="shared" si="7"/>
        <v>274.02999999999997</v>
      </c>
      <c r="BK6" s="35">
        <f t="shared" si="7"/>
        <v>1273.52</v>
      </c>
      <c r="BL6" s="35">
        <f t="shared" si="7"/>
        <v>1209.95</v>
      </c>
      <c r="BM6" s="35">
        <f t="shared" si="7"/>
        <v>1136.5</v>
      </c>
      <c r="BN6" s="35">
        <f t="shared" si="7"/>
        <v>862.87</v>
      </c>
      <c r="BO6" s="35">
        <f t="shared" si="7"/>
        <v>716.96</v>
      </c>
      <c r="BP6" s="34" t="str">
        <f>IF(BP7="","",IF(BP7="-","【-】","【"&amp;SUBSTITUTE(TEXT(BP7,"#,##0.00"),"-","△")&amp;"】"))</f>
        <v>【728.30】</v>
      </c>
      <c r="BQ6" s="35">
        <f>IF(BQ7="",NA(),BQ7)</f>
        <v>93.39</v>
      </c>
      <c r="BR6" s="35">
        <f t="shared" ref="BR6:BZ6" si="8">IF(BR7="",NA(),BR7)</f>
        <v>88.68</v>
      </c>
      <c r="BS6" s="35">
        <f t="shared" si="8"/>
        <v>86.46</v>
      </c>
      <c r="BT6" s="35">
        <f t="shared" si="8"/>
        <v>88.44</v>
      </c>
      <c r="BU6" s="35">
        <f t="shared" si="8"/>
        <v>85.72</v>
      </c>
      <c r="BV6" s="35">
        <f t="shared" si="8"/>
        <v>67.849999999999994</v>
      </c>
      <c r="BW6" s="35">
        <f t="shared" si="8"/>
        <v>69.48</v>
      </c>
      <c r="BX6" s="35">
        <f t="shared" si="8"/>
        <v>71.650000000000006</v>
      </c>
      <c r="BY6" s="35">
        <f t="shared" si="8"/>
        <v>85.39</v>
      </c>
      <c r="BZ6" s="35">
        <f t="shared" si="8"/>
        <v>88.09</v>
      </c>
      <c r="CA6" s="34" t="str">
        <f>IF(CA7="","",IF(CA7="-","【-】","【"&amp;SUBSTITUTE(TEXT(CA7,"#,##0.00"),"-","△")&amp;"】"))</f>
        <v>【100.04】</v>
      </c>
      <c r="CB6" s="35">
        <f>IF(CB7="",NA(),CB7)</f>
        <v>189.63</v>
      </c>
      <c r="CC6" s="35">
        <f t="shared" ref="CC6:CK6" si="9">IF(CC7="",NA(),CC7)</f>
        <v>199.55</v>
      </c>
      <c r="CD6" s="35">
        <f t="shared" si="9"/>
        <v>209.39</v>
      </c>
      <c r="CE6" s="35">
        <f t="shared" si="9"/>
        <v>206.47</v>
      </c>
      <c r="CF6" s="35">
        <f t="shared" si="9"/>
        <v>178.38</v>
      </c>
      <c r="CG6" s="35">
        <f t="shared" si="9"/>
        <v>224.94</v>
      </c>
      <c r="CH6" s="35">
        <f t="shared" si="9"/>
        <v>220.67</v>
      </c>
      <c r="CI6" s="35">
        <f t="shared" si="9"/>
        <v>217.82</v>
      </c>
      <c r="CJ6" s="35">
        <f t="shared" si="9"/>
        <v>188.79</v>
      </c>
      <c r="CK6" s="35">
        <f t="shared" si="9"/>
        <v>181.8</v>
      </c>
      <c r="CL6" s="34" t="str">
        <f>IF(CL7="","",IF(CL7="-","【-】","【"&amp;SUBSTITUTE(TEXT(CL7,"#,##0.00"),"-","△")&amp;"】"))</f>
        <v>【137.82】</v>
      </c>
      <c r="CM6" s="35">
        <f>IF(CM7="",NA(),CM7)</f>
        <v>43.78</v>
      </c>
      <c r="CN6" s="35">
        <f t="shared" ref="CN6:CV6" si="10">IF(CN7="",NA(),CN7)</f>
        <v>43.26</v>
      </c>
      <c r="CO6" s="35">
        <f t="shared" si="10"/>
        <v>42.1</v>
      </c>
      <c r="CP6" s="35">
        <f t="shared" si="10"/>
        <v>39.99</v>
      </c>
      <c r="CQ6" s="35">
        <f t="shared" si="10"/>
        <v>40.24</v>
      </c>
      <c r="CR6" s="35">
        <f t="shared" si="10"/>
        <v>55.41</v>
      </c>
      <c r="CS6" s="35">
        <f t="shared" si="10"/>
        <v>55.81</v>
      </c>
      <c r="CT6" s="35">
        <f t="shared" si="10"/>
        <v>54.44</v>
      </c>
      <c r="CU6" s="35">
        <f t="shared" si="10"/>
        <v>59.4</v>
      </c>
      <c r="CV6" s="35">
        <f t="shared" si="10"/>
        <v>59.35</v>
      </c>
      <c r="CW6" s="34" t="str">
        <f>IF(CW7="","",IF(CW7="-","【-】","【"&amp;SUBSTITUTE(TEXT(CW7,"#,##0.00"),"-","△")&amp;"】"))</f>
        <v>【60.09】</v>
      </c>
      <c r="CX6" s="35">
        <f>IF(CX7="",NA(),CX7)</f>
        <v>89.59</v>
      </c>
      <c r="CY6" s="35">
        <f t="shared" ref="CY6:DG6" si="11">IF(CY7="",NA(),CY7)</f>
        <v>89.4</v>
      </c>
      <c r="CZ6" s="35">
        <f t="shared" si="11"/>
        <v>88.89</v>
      </c>
      <c r="DA6" s="35">
        <f t="shared" si="11"/>
        <v>89</v>
      </c>
      <c r="DB6" s="35">
        <f t="shared" si="11"/>
        <v>89.74</v>
      </c>
      <c r="DC6" s="35">
        <f t="shared" si="11"/>
        <v>84.12</v>
      </c>
      <c r="DD6" s="35">
        <f t="shared" si="11"/>
        <v>84.41</v>
      </c>
      <c r="DE6" s="35">
        <f t="shared" si="11"/>
        <v>84.2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0.09</v>
      </c>
      <c r="EN6" s="35">
        <f t="shared" si="14"/>
        <v>0.19</v>
      </c>
      <c r="EO6" s="34" t="str">
        <f>IF(EO7="","",IF(EO7="-","【-】","【"&amp;SUBSTITUTE(TEXT(EO7,"#,##0.00"),"-","△")&amp;"】"))</f>
        <v>【0.27】</v>
      </c>
    </row>
    <row r="7" spans="1:145" s="36" customFormat="1" x14ac:dyDescent="0.15">
      <c r="A7" s="28"/>
      <c r="B7" s="37">
        <v>2016</v>
      </c>
      <c r="C7" s="37">
        <v>352047</v>
      </c>
      <c r="D7" s="37">
        <v>47</v>
      </c>
      <c r="E7" s="37">
        <v>17</v>
      </c>
      <c r="F7" s="37">
        <v>1</v>
      </c>
      <c r="G7" s="37">
        <v>0</v>
      </c>
      <c r="H7" s="37" t="s">
        <v>109</v>
      </c>
      <c r="I7" s="37" t="s">
        <v>110</v>
      </c>
      <c r="J7" s="37" t="s">
        <v>111</v>
      </c>
      <c r="K7" s="37" t="s">
        <v>112</v>
      </c>
      <c r="L7" s="37" t="s">
        <v>113</v>
      </c>
      <c r="M7" s="37"/>
      <c r="N7" s="38" t="s">
        <v>114</v>
      </c>
      <c r="O7" s="38" t="s">
        <v>115</v>
      </c>
      <c r="P7" s="38">
        <v>37.25</v>
      </c>
      <c r="Q7" s="38">
        <v>99.27</v>
      </c>
      <c r="R7" s="38">
        <v>2916</v>
      </c>
      <c r="S7" s="38">
        <v>49772</v>
      </c>
      <c r="T7" s="38">
        <v>698.31</v>
      </c>
      <c r="U7" s="38">
        <v>71.27</v>
      </c>
      <c r="V7" s="38">
        <v>18352</v>
      </c>
      <c r="W7" s="38">
        <v>5.96</v>
      </c>
      <c r="X7" s="38">
        <v>3079.19</v>
      </c>
      <c r="Y7" s="38">
        <v>90.95</v>
      </c>
      <c r="Z7" s="38">
        <v>90.27</v>
      </c>
      <c r="AA7" s="38">
        <v>90.43</v>
      </c>
      <c r="AB7" s="38">
        <v>89.51</v>
      </c>
      <c r="AC7" s="38">
        <v>60.42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722.85</v>
      </c>
      <c r="BG7" s="38">
        <v>716.3</v>
      </c>
      <c r="BH7" s="38">
        <v>705.21</v>
      </c>
      <c r="BI7" s="38">
        <v>670.05</v>
      </c>
      <c r="BJ7" s="38">
        <v>274.02999999999997</v>
      </c>
      <c r="BK7" s="38">
        <v>1273.52</v>
      </c>
      <c r="BL7" s="38">
        <v>1209.95</v>
      </c>
      <c r="BM7" s="38">
        <v>1136.5</v>
      </c>
      <c r="BN7" s="38">
        <v>862.87</v>
      </c>
      <c r="BO7" s="38">
        <v>716.96</v>
      </c>
      <c r="BP7" s="38">
        <v>728.3</v>
      </c>
      <c r="BQ7" s="38">
        <v>93.39</v>
      </c>
      <c r="BR7" s="38">
        <v>88.68</v>
      </c>
      <c r="BS7" s="38">
        <v>86.46</v>
      </c>
      <c r="BT7" s="38">
        <v>88.44</v>
      </c>
      <c r="BU7" s="38">
        <v>85.72</v>
      </c>
      <c r="BV7" s="38">
        <v>67.849999999999994</v>
      </c>
      <c r="BW7" s="38">
        <v>69.48</v>
      </c>
      <c r="BX7" s="38">
        <v>71.650000000000006</v>
      </c>
      <c r="BY7" s="38">
        <v>85.39</v>
      </c>
      <c r="BZ7" s="38">
        <v>88.09</v>
      </c>
      <c r="CA7" s="38">
        <v>100.04</v>
      </c>
      <c r="CB7" s="38">
        <v>189.63</v>
      </c>
      <c r="CC7" s="38">
        <v>199.55</v>
      </c>
      <c r="CD7" s="38">
        <v>209.39</v>
      </c>
      <c r="CE7" s="38">
        <v>206.47</v>
      </c>
      <c r="CF7" s="38">
        <v>178.38</v>
      </c>
      <c r="CG7" s="38">
        <v>224.94</v>
      </c>
      <c r="CH7" s="38">
        <v>220.67</v>
      </c>
      <c r="CI7" s="38">
        <v>217.82</v>
      </c>
      <c r="CJ7" s="38">
        <v>188.79</v>
      </c>
      <c r="CK7" s="38">
        <v>181.8</v>
      </c>
      <c r="CL7" s="38">
        <v>137.82</v>
      </c>
      <c r="CM7" s="38">
        <v>43.78</v>
      </c>
      <c r="CN7" s="38">
        <v>43.26</v>
      </c>
      <c r="CO7" s="38">
        <v>42.1</v>
      </c>
      <c r="CP7" s="38">
        <v>39.99</v>
      </c>
      <c r="CQ7" s="38">
        <v>40.24</v>
      </c>
      <c r="CR7" s="38">
        <v>55.41</v>
      </c>
      <c r="CS7" s="38">
        <v>55.81</v>
      </c>
      <c r="CT7" s="38">
        <v>54.44</v>
      </c>
      <c r="CU7" s="38">
        <v>59.4</v>
      </c>
      <c r="CV7" s="38">
        <v>59.35</v>
      </c>
      <c r="CW7" s="38">
        <v>60.09</v>
      </c>
      <c r="CX7" s="38">
        <v>89.59</v>
      </c>
      <c r="CY7" s="38">
        <v>89.4</v>
      </c>
      <c r="CZ7" s="38">
        <v>88.89</v>
      </c>
      <c r="DA7" s="38">
        <v>89</v>
      </c>
      <c r="DB7" s="38">
        <v>89.74</v>
      </c>
      <c r="DC7" s="38">
        <v>84.12</v>
      </c>
      <c r="DD7" s="38">
        <v>84.41</v>
      </c>
      <c r="DE7" s="38">
        <v>84.2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2018-02-02T00:30:39Z</cp:lastPrinted>
  <dcterms:created xsi:type="dcterms:W3CDTF">2017-12-25T02:11:57Z</dcterms:created>
  <dcterms:modified xsi:type="dcterms:W3CDTF">2018-02-02T01:31:21Z</dcterms:modified>
  <cp:category/>
</cp:coreProperties>
</file>