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BHG070060\Desktop\平成28年度決算「経営比較分析表」の分析等について\H30.02.02_萩市下水道事業（修正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L10" i="4"/>
  <c r="P10" i="4"/>
  <c r="I10" i="4"/>
  <c r="B10" i="4"/>
  <c r="AT8" i="4"/>
  <c r="AL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<sst xmlns="http://schemas.openxmlformats.org/spreadsheetml/2006/main" count="240" uniqueCount="126">
  <si>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</si>
  <si>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</si>
  <si>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</si>
  <si>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</si>
  <si>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</si>
  <si>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</si>
  <si>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</si>
  <si>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</si>
  <si>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</si>
  <si>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</si>
  <si>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</si>
  <si>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</si>
  <si>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</si>
  <si>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</si>
  <si>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</si>
  <si>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</si>
  <si>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</si>
  <si>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</si>
  <si>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</si>
  <si>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</si>
  <si>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</si>
  <si>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</si>
  <si>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</si>
  <si>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</si>
  <si>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</si>
  <si>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</si>
  <si>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</si>
  <si>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</si>
  <si>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</si>
  <si>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</si>
  <si>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</si>
  <si>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</si>
  <si>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</si>
  <si>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</si>
  <si>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</si>
  <si>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</si>
  <si>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</si>
  <si>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</si>
  <si>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</si>
  <si>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</si>
  <si>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</si>
  <si>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</si>
  <si>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</si>
  <si>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</si>
  <si>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</si>
  <si>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</si>
  <si>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</si>
  <si>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</si>
  <si>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</si>
  <si>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</si>
  <si>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</si>
  <si>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</si>
  <si>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</si>
  <si>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</si>
  <si>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</si>
  <si>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</si>
  <si>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</si>
  <si>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</si>
  <si>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</si>
  <si>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</si>
  <si>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</si>
  <si>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</si>
  <si>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</si>
  <si>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</si>
  <si>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</si>
  <si>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</si>
  <si>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</si>
  <si>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</si>
  <si>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</si>
  <si>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</si>
  <si>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</si>
  <si>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</si>
  <si>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</si>
  <si>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</si>
  <si>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</si>
  <si>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</si>
  <si>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</si>
  <si>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</si>
  <si>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</si>
  <si>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</si>
  <si>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</si>
  <si>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</si>
  <si>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</si>
  <si>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</si>
  <si>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</si>
  <si>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</si>
  <si>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</si>
  <si>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</si>
  <si>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</si>
  <si>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</si>
  <si>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</si>
  <si>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</si>
  <si>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</si>
  <si>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</si>
  <si>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</si>
  <si>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</si>
  <si>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</si>
  <si>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</si>
  <si>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</si>
  <si>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</si>
  <si>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</si>
  <si>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</si>
  <si>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</si>
  <si>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</si>
  <si>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</si>
  <si>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</si>
  <si>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</si>
  <si>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</si>
  <si>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</si>
  <si>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</si>
  <si>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</si>
  <si>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</si>
  <si>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</si>
  <si>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</si>
  <si>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</si>
  <si>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</si>
  <si>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</si>
  <si>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</si>
  <si>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</si>
  <si>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</si>
  <si>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</si>
  <si>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</si>
  <si>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平成15年に供用開始をする際に、昭和53年に供用開始された、開発団地の管渠（約3km）を取り込んだことから、その開発団地の管渠を順次更新している。
　その他の管渠については、緊急性はないが将来的に計画的な更新が必要となってくる。
　処理施設の機械設備等については、定期的な分解整備等により延命化を図っている。</t>
    <rPh sb="1" eb="3">
      <t>ヘイセイ</t>
    </rPh>
    <rPh sb="5" eb="6">
      <t>ネン</t>
    </rPh>
    <rPh sb="7" eb="9">
      <t>キョウヨウ</t>
    </rPh>
    <rPh sb="9" eb="11">
      <t>カイシ</t>
    </rPh>
    <rPh sb="14" eb="15">
      <t>サイ</t>
    </rPh>
    <rPh sb="17" eb="19">
      <t>ショウワ</t>
    </rPh>
    <rPh sb="21" eb="22">
      <t>ネン</t>
    </rPh>
    <rPh sb="23" eb="25">
      <t>キョウヨウ</t>
    </rPh>
    <rPh sb="25" eb="27">
      <t>カイシ</t>
    </rPh>
    <rPh sb="31" eb="33">
      <t>カイハツ</t>
    </rPh>
    <rPh sb="33" eb="35">
      <t>ダンチ</t>
    </rPh>
    <rPh sb="36" eb="37">
      <t>カン</t>
    </rPh>
    <rPh sb="37" eb="38">
      <t>キョ</t>
    </rPh>
    <rPh sb="39" eb="40">
      <t>ヤク</t>
    </rPh>
    <rPh sb="45" eb="46">
      <t>ト</t>
    </rPh>
    <rPh sb="47" eb="48">
      <t>コ</t>
    </rPh>
    <rPh sb="57" eb="59">
      <t>カイハツ</t>
    </rPh>
    <rPh sb="59" eb="61">
      <t>ダンチ</t>
    </rPh>
    <rPh sb="62" eb="63">
      <t>カン</t>
    </rPh>
    <rPh sb="63" eb="64">
      <t>キョ</t>
    </rPh>
    <rPh sb="65" eb="67">
      <t>ジュンジ</t>
    </rPh>
    <rPh sb="67" eb="69">
      <t>コウシン</t>
    </rPh>
    <rPh sb="78" eb="79">
      <t>タ</t>
    </rPh>
    <rPh sb="80" eb="81">
      <t>カン</t>
    </rPh>
    <rPh sb="81" eb="82">
      <t>キョ</t>
    </rPh>
    <rPh sb="88" eb="91">
      <t>キンキュウセイ</t>
    </rPh>
    <rPh sb="95" eb="98">
      <t>ショウライテキ</t>
    </rPh>
    <rPh sb="99" eb="102">
      <t>ケイカクテキ</t>
    </rPh>
    <rPh sb="103" eb="105">
      <t>コウシン</t>
    </rPh>
    <rPh sb="106" eb="108">
      <t>ヒツヨウ</t>
    </rPh>
    <rPh sb="117" eb="119">
      <t>ショリ</t>
    </rPh>
    <rPh sb="119" eb="121">
      <t>シセツ</t>
    </rPh>
    <rPh sb="122" eb="124">
      <t>キカイ</t>
    </rPh>
    <rPh sb="124" eb="127">
      <t>セツビトウ</t>
    </rPh>
    <rPh sb="135" eb="136">
      <t>テキ</t>
    </rPh>
    <rPh sb="137" eb="139">
      <t>ブンカイ</t>
    </rPh>
    <rPh sb="141" eb="142">
      <t>トウ</t>
    </rPh>
    <rPh sb="149" eb="150">
      <t>ハカ</t>
    </rPh>
    <phoneticPr fontId="4"/>
  </si>
  <si>
    <t>非設置</t>
    <rPh sb="0" eb="1">
      <t>ヒ</t>
    </rPh>
    <rPh sb="1" eb="3">
      <t>セッチ</t>
    </rPh>
    <phoneticPr fontId="4"/>
  </si>
  <si>
    <r>
      <t>　収益的収支比率や経費回収率が100%に達しておらず、安定した事業経営を行うためにも使用料のあり方について継続的に検討していく必要がある。そのためには、まず財政マネジメントの向上等を図る必要があるため、平成29年4月から地方公営企業法を適用し公営企業会計として経営を始めるところである。
　老朽化対策についても、供用開始から10年を超えているため徐々に必要性が増してくることが予測されるが、当面は定期整備により延命化を図っていく予定である。
　また、使用料を他事業と統一したことから</t>
    </r>
    <r>
      <rPr>
        <sz val="11"/>
        <color rgb="FFFF0000"/>
        <rFont val="ＭＳ ゴシック"/>
        <family val="3"/>
        <charset val="128"/>
      </rPr>
      <t>、</t>
    </r>
    <r>
      <rPr>
        <sz val="11"/>
        <color theme="1"/>
        <rFont val="ＭＳ ゴシック"/>
        <family val="3"/>
        <charset val="128"/>
      </rPr>
      <t>地方公営企業法の適用に併せ会計処理を一本化した後、一つの下水道事業として経営戦略及び使用料の見直しに取り組んでいく予定である。</t>
    </r>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3" eb="65">
      <t>ヒツヨウ</t>
    </rPh>
    <rPh sb="78" eb="80">
      <t>ザイセイ</t>
    </rPh>
    <rPh sb="87" eb="90">
      <t>コウジョウトウ</t>
    </rPh>
    <rPh sb="91" eb="92">
      <t>ハカ</t>
    </rPh>
    <rPh sb="93" eb="95">
      <t>ヒツヨウ</t>
    </rPh>
    <rPh sb="101" eb="103">
      <t>ヘイセイ</t>
    </rPh>
    <rPh sb="105" eb="106">
      <t>ネン</t>
    </rPh>
    <rPh sb="107" eb="108">
      <t>ガツ</t>
    </rPh>
    <rPh sb="110" eb="112">
      <t>チホウ</t>
    </rPh>
    <rPh sb="112" eb="114">
      <t>コウエイ</t>
    </rPh>
    <rPh sb="114" eb="116">
      <t>キギョウ</t>
    </rPh>
    <rPh sb="116" eb="117">
      <t>ホウ</t>
    </rPh>
    <rPh sb="118" eb="120">
      <t>テキヨウ</t>
    </rPh>
    <rPh sb="121" eb="123">
      <t>コウエイ</t>
    </rPh>
    <rPh sb="123" eb="125">
      <t>キギョウ</t>
    </rPh>
    <rPh sb="125" eb="127">
      <t>カイケイ</t>
    </rPh>
    <rPh sb="130" eb="132">
      <t>ケイエイ</t>
    </rPh>
    <rPh sb="133" eb="134">
      <t>ハジ</t>
    </rPh>
    <rPh sb="145" eb="148">
      <t>ロウキュウカ</t>
    </rPh>
    <rPh sb="148" eb="150">
      <t>タイサク</t>
    </rPh>
    <rPh sb="156" eb="158">
      <t>キョウヨウ</t>
    </rPh>
    <rPh sb="158" eb="160">
      <t>カイシ</t>
    </rPh>
    <rPh sb="164" eb="165">
      <t>ネン</t>
    </rPh>
    <rPh sb="166" eb="167">
      <t>コ</t>
    </rPh>
    <rPh sb="173" eb="175">
      <t>ジョジョ</t>
    </rPh>
    <rPh sb="176" eb="179">
      <t>ヒツヨウセイ</t>
    </rPh>
    <rPh sb="180" eb="181">
      <t>マ</t>
    </rPh>
    <rPh sb="188" eb="190">
      <t>ヨソク</t>
    </rPh>
    <rPh sb="195" eb="197">
      <t>トウメン</t>
    </rPh>
    <rPh sb="198" eb="200">
      <t>テイキ</t>
    </rPh>
    <rPh sb="200" eb="202">
      <t>セイビ</t>
    </rPh>
    <rPh sb="205" eb="207">
      <t>エンメイ</t>
    </rPh>
    <rPh sb="207" eb="208">
      <t>カ</t>
    </rPh>
    <rPh sb="209" eb="210">
      <t>ハカ</t>
    </rPh>
    <rPh sb="214" eb="216">
      <t>ヨテイ</t>
    </rPh>
    <rPh sb="265" eb="266">
      <t>ノチ</t>
    </rPh>
    <rPh sb="278" eb="280">
      <t>ケイエイ</t>
    </rPh>
    <rPh sb="280" eb="282">
      <t>センリャク</t>
    </rPh>
    <rPh sb="282" eb="283">
      <t>オヨ</t>
    </rPh>
    <phoneticPr fontId="4"/>
  </si>
  <si>
    <t>　萩市の特定環境保全公共下水道事業は、平成9年に事業着手、平成15年に供用開始を行い整備は完了している。なお、平成25年に隣接する漁業集落排水を取り込んで汚水処理を共同で行い効率化を図っている。
　市内の下水道使用料を統一するため、平成23年10月及び平成26年1月と段階的改定を行ったがこの事業は実質値下げ改定となった経緯がある。
　平成28年度の数値については、分流式下水道に係る一般会計からの繰入金の算定基準が変更されたため、企業債の元利償還金及び企業債残高に対して一般会計が負担する額が増加したことに伴い経費回収率は上昇し、企業債残高対事業規模比率及び汚水処理原価は低下している。
　収益的収支比率については、平成26年度以降90%を超えて推移しているが、供用開始から10年以上経過し機械設備等の定期整備等の増加により汚水処理原価が類似団体平均を上回っている年度もある。
　水洗化率については、90%を越え類似団体平均値を大きく上回っているが、人口の自然減などの影響により施設利用率は低迷している。</t>
    <rPh sb="1" eb="3">
      <t>ハギシ</t>
    </rPh>
    <rPh sb="4" eb="6">
      <t>トクテイ</t>
    </rPh>
    <rPh sb="6" eb="8">
      <t>カンキョウ</t>
    </rPh>
    <rPh sb="8" eb="10">
      <t>ホゼン</t>
    </rPh>
    <rPh sb="10" eb="12">
      <t>コウキョウ</t>
    </rPh>
    <rPh sb="12" eb="15">
      <t>ゲスイドウ</t>
    </rPh>
    <rPh sb="15" eb="17">
      <t>ジギョウ</t>
    </rPh>
    <rPh sb="19" eb="21">
      <t>ヘイセイ</t>
    </rPh>
    <rPh sb="22" eb="23">
      <t>ネン</t>
    </rPh>
    <rPh sb="24" eb="26">
      <t>ジギョウ</t>
    </rPh>
    <rPh sb="26" eb="28">
      <t>チャクシュ</t>
    </rPh>
    <rPh sb="29" eb="31">
      <t>ヘイセイ</t>
    </rPh>
    <rPh sb="33" eb="34">
      <t>ネン</t>
    </rPh>
    <rPh sb="35" eb="37">
      <t>キョウヨウ</t>
    </rPh>
    <rPh sb="37" eb="39">
      <t>カイシ</t>
    </rPh>
    <rPh sb="40" eb="41">
      <t>オコナ</t>
    </rPh>
    <rPh sb="42" eb="44">
      <t>セイビ</t>
    </rPh>
    <rPh sb="45" eb="47">
      <t>カンリョウ</t>
    </rPh>
    <rPh sb="55" eb="57">
      <t>ヘイセイ</t>
    </rPh>
    <rPh sb="59" eb="60">
      <t>ネン</t>
    </rPh>
    <rPh sb="61" eb="63">
      <t>リンセツ</t>
    </rPh>
    <rPh sb="65" eb="67">
      <t>ギョギョウ</t>
    </rPh>
    <rPh sb="67" eb="69">
      <t>シュウラク</t>
    </rPh>
    <rPh sb="69" eb="71">
      <t>ハイスイ</t>
    </rPh>
    <rPh sb="72" eb="73">
      <t>ト</t>
    </rPh>
    <rPh sb="74" eb="75">
      <t>コ</t>
    </rPh>
    <rPh sb="77" eb="79">
      <t>オスイ</t>
    </rPh>
    <rPh sb="79" eb="81">
      <t>ショリ</t>
    </rPh>
    <rPh sb="82" eb="84">
      <t>キョウドウ</t>
    </rPh>
    <rPh sb="85" eb="86">
      <t>オコナ</t>
    </rPh>
    <rPh sb="87" eb="90">
      <t>コウリツカ</t>
    </rPh>
    <rPh sb="91" eb="92">
      <t>ハカ</t>
    </rPh>
    <rPh sb="99" eb="101">
      <t>シナイ</t>
    </rPh>
    <rPh sb="102" eb="105">
      <t>ゲスイドウ</t>
    </rPh>
    <rPh sb="105" eb="107">
      <t>シヨウ</t>
    </rPh>
    <rPh sb="107" eb="108">
      <t>リョウ</t>
    </rPh>
    <rPh sb="109" eb="111">
      <t>トウイツ</t>
    </rPh>
    <rPh sb="116" eb="118">
      <t>ヘイセイ</t>
    </rPh>
    <rPh sb="120" eb="121">
      <t>ネン</t>
    </rPh>
    <rPh sb="123" eb="124">
      <t>ガツ</t>
    </rPh>
    <rPh sb="124" eb="125">
      <t>オヨ</t>
    </rPh>
    <rPh sb="126" eb="128">
      <t>ヘイセイ</t>
    </rPh>
    <rPh sb="130" eb="131">
      <t>ネン</t>
    </rPh>
    <rPh sb="132" eb="133">
      <t>ガツ</t>
    </rPh>
    <rPh sb="134" eb="137">
      <t>ダンカイテキ</t>
    </rPh>
    <rPh sb="137" eb="139">
      <t>カイテイ</t>
    </rPh>
    <rPh sb="140" eb="141">
      <t>オコナ</t>
    </rPh>
    <rPh sb="146" eb="148">
      <t>ジギョウ</t>
    </rPh>
    <rPh sb="149" eb="151">
      <t>ジッシツ</t>
    </rPh>
    <rPh sb="151" eb="153">
      <t>ネサ</t>
    </rPh>
    <rPh sb="154" eb="156">
      <t>カイテイ</t>
    </rPh>
    <rPh sb="160" eb="162">
      <t>ケイイ</t>
    </rPh>
    <rPh sb="220" eb="222">
      <t>ガンリ</t>
    </rPh>
    <rPh sb="224" eb="225">
      <t>キン</t>
    </rPh>
    <rPh sb="256" eb="258">
      <t>ケイヒ</t>
    </rPh>
    <rPh sb="258" eb="260">
      <t>カイシュウ</t>
    </rPh>
    <rPh sb="260" eb="261">
      <t>リツ</t>
    </rPh>
    <rPh sb="262" eb="264">
      <t>ジョウショウ</t>
    </rPh>
    <rPh sb="296" eb="299">
      <t>シュウエキテキ</t>
    </rPh>
    <rPh sb="299" eb="301">
      <t>シュウシ</t>
    </rPh>
    <rPh sb="301" eb="303">
      <t>ヒリツ</t>
    </rPh>
    <rPh sb="309" eb="311">
      <t>ヘイセイ</t>
    </rPh>
    <rPh sb="313" eb="315">
      <t>ネンド</t>
    </rPh>
    <rPh sb="315" eb="317">
      <t>イコウ</t>
    </rPh>
    <rPh sb="321" eb="322">
      <t>コ</t>
    </rPh>
    <rPh sb="324" eb="326">
      <t>スイイ</t>
    </rPh>
    <rPh sb="332" eb="334">
      <t>キョウヨウ</t>
    </rPh>
    <rPh sb="334" eb="336">
      <t>カイシ</t>
    </rPh>
    <rPh sb="340" eb="341">
      <t>ネン</t>
    </rPh>
    <rPh sb="341" eb="343">
      <t>イジョウ</t>
    </rPh>
    <rPh sb="343" eb="345">
      <t>ケイカ</t>
    </rPh>
    <rPh sb="346" eb="348">
      <t>キカイ</t>
    </rPh>
    <rPh sb="348" eb="351">
      <t>セツビトウ</t>
    </rPh>
    <rPh sb="352" eb="354">
      <t>テイキ</t>
    </rPh>
    <rPh sb="354" eb="356">
      <t>セイビ</t>
    </rPh>
    <rPh sb="356" eb="357">
      <t>トウ</t>
    </rPh>
    <rPh sb="358" eb="360">
      <t>ゾウカ</t>
    </rPh>
    <rPh sb="363" eb="365">
      <t>オスイ</t>
    </rPh>
    <rPh sb="365" eb="367">
      <t>ショリ</t>
    </rPh>
    <rPh sb="367" eb="369">
      <t>ゲンカ</t>
    </rPh>
    <rPh sb="383" eb="385">
      <t>ネンド</t>
    </rPh>
    <rPh sb="391" eb="394">
      <t>スイセンカ</t>
    </rPh>
    <rPh sb="394" eb="395">
      <t>リツ</t>
    </rPh>
    <rPh sb="405" eb="406">
      <t>コ</t>
    </rPh>
    <rPh sb="407" eb="409">
      <t>ルイジ</t>
    </rPh>
    <rPh sb="409" eb="411">
      <t>ダンタイ</t>
    </rPh>
    <rPh sb="411" eb="414">
      <t>ヘイキンチ</t>
    </rPh>
    <rPh sb="415" eb="416">
      <t>オオ</t>
    </rPh>
    <rPh sb="418" eb="420">
      <t>ウワマワ</t>
    </rPh>
    <rPh sb="426" eb="428">
      <t>ジンコウ</t>
    </rPh>
    <rPh sb="429" eb="432">
      <t>シゼンゲン</t>
    </rPh>
    <rPh sb="435" eb="437">
      <t>エイキョウ</t>
    </rPh>
    <rPh sb="440" eb="442">
      <t>シセツ</t>
    </rPh>
    <rPh sb="442" eb="445">
      <t>リヨウリツ</t>
    </rPh>
    <rPh sb="446" eb="448">
      <t>テイメイ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</si>
</sst>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0.85</c:v>
                </c:pt>
                <c:pt idx="1">
                  <c:v>0</c:v>
                </c:pt>
                <c:pt idx="2">
                  <c:v>0</c:v>
                </c:pt>
                <c:pt idx="3">
                  <c:v>0</c:v>
                </c:pt>
                <c:pt idx="4" formatCode="#,##0.00;&quot;△&quot;#,##0.00;&quot;-&quot;">
                  <c:v>0.69</c:v>
                </c:pt>
              </c:numCache>
            </c:numRef>
          </c:val>
          <c:extLst>
            <c:ext xmlns:c16="http://schemas.microsoft.com/office/drawing/2014/chart" uri="{C3380CC4-5D6E-409C-BE32-E72D297353CC}">
              <c16:uniqueId val="{00000000-0344-45D6-9EC9-91D9283D4DDC}"/>
            </c:ext>
          </c:extLst>
        </c:ser>
        <c:dLbls>
          <c:showLegendKey val="0"/>
          <c:showVal val="0"/>
          <c:showCatName val="0"/>
          <c:showSerName val="0"/>
          <c:showPercent val="0"/>
          <c:showBubbleSize val="0"/>
        </c:dLbls>
        <c:gapWidth val="150"/>
        <c:axId val="100239616"/>
        <c:axId val="118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0344-45D6-9EC9-91D9283D4DDC}"/>
            </c:ext>
          </c:extLst>
        </c:ser>
        <c:dLbls>
          <c:showLegendKey val="0"/>
          <c:showVal val="0"/>
          <c:showCatName val="0"/>
          <c:showSerName val="0"/>
          <c:showPercent val="0"/>
          <c:showBubbleSize val="0"/>
        </c:dLbls>
        <c:marker val="1"/>
        <c:smooth val="0"/>
        <c:axId val="100239616"/>
        <c:axId val="118313344"/>
      </c:lineChart>
      <c:dateAx>
        <c:axId val="100239616"/>
        <c:scaling>
          <c:orientation val="minMax"/>
        </c:scaling>
        <c:delete val="1"/>
        <c:axPos val="b"/>
        <c:numFmt formatCode="ge" sourceLinked="1"/>
        <c:majorTickMark val="none"/>
        <c:minorTickMark val="none"/>
        <c:tickLblPos val="none"/>
        <c:crossAx val="118313344"/>
        <c:crosses val="autoZero"/>
        <c:auto val="1"/>
        <c:lblOffset val="100"/>
        <c:baseTimeUnit val="years"/>
      </c:dateAx>
      <c:valAx>
        <c:axId val="118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30.31</c:v>
                </c:pt>
                <c:pt idx="1">
                  <c:v>25.85</c:v>
                </c:pt>
                <c:pt idx="2">
                  <c:v>30.54</c:v>
                </c:pt>
                <c:pt idx="3">
                  <c:v>29.62</c:v>
                </c:pt>
                <c:pt idx="4">
                  <c:v>36.85</c:v>
                </c:pt>
              </c:numCache>
            </c:numRef>
          </c:val>
          <c:extLst>
            <c:ext xmlns:c16="http://schemas.microsoft.com/office/drawing/2014/chart" uri="{C3380CC4-5D6E-409C-BE32-E72D297353CC}">
              <c16:uniqueId val="{00000000-2C09-414E-99AB-09AE190F26A7}"/>
            </c:ext>
          </c:extLst>
        </c:ser>
        <c:dLbls>
          <c:showLegendKey val="0"/>
          <c:showVal val="0"/>
          <c:showCatName val="0"/>
          <c:showSerName val="0"/>
          <c:showPercent val="0"/>
          <c:showBubbleSize val="0"/>
        </c:dLbls>
        <c:gapWidth val="150"/>
        <c:axId val="131149184"/>
        <c:axId val="1311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2C09-414E-99AB-09AE190F26A7}"/>
            </c:ext>
          </c:extLst>
        </c:ser>
        <c:dLbls>
          <c:showLegendKey val="0"/>
          <c:showVal val="0"/>
          <c:showCatName val="0"/>
          <c:showSerName val="0"/>
          <c:showPercent val="0"/>
          <c:showBubbleSize val="0"/>
        </c:dLbls>
        <c:marker val="1"/>
        <c:smooth val="0"/>
        <c:axId val="131149184"/>
        <c:axId val="131151360"/>
      </c:lineChart>
      <c:dateAx>
        <c:axId val="131149184"/>
        <c:scaling>
          <c:orientation val="minMax"/>
        </c:scaling>
        <c:delete val="1"/>
        <c:axPos val="b"/>
        <c:numFmt formatCode="ge" sourceLinked="1"/>
        <c:majorTickMark val="none"/>
        <c:minorTickMark val="none"/>
        <c:tickLblPos val="none"/>
        <c:crossAx val="131151360"/>
        <c:crosses val="autoZero"/>
        <c:auto val="1"/>
        <c:lblOffset val="100"/>
        <c:baseTimeUnit val="years"/>
      </c:dateAx>
      <c:valAx>
        <c:axId val="1311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90.91</c:v>
                </c:pt>
                <c:pt idx="1">
                  <c:v>90.7</c:v>
                </c:pt>
                <c:pt idx="2">
                  <c:v>90.51</c:v>
                </c:pt>
                <c:pt idx="3">
                  <c:v>92.96</c:v>
                </c:pt>
                <c:pt idx="4">
                  <c:v>93.43</c:v>
                </c:pt>
              </c:numCache>
            </c:numRef>
          </c:val>
          <c:extLst>
            <c:ext xmlns:c16="http://schemas.microsoft.com/office/drawing/2014/chart" uri="{C3380CC4-5D6E-409C-BE32-E72D297353CC}">
              <c16:uniqueId val="{00000000-FB31-4A58-AEA4-288F31C4080A}"/>
            </c:ext>
          </c:extLst>
        </c:ser>
        <c:dLbls>
          <c:showLegendKey val="0"/>
          <c:showVal val="0"/>
          <c:showCatName val="0"/>
          <c:showSerName val="0"/>
          <c:showPercent val="0"/>
          <c:showBubbleSize val="0"/>
        </c:dLbls>
        <c:gapWidth val="150"/>
        <c:axId val="131181568"/>
        <c:axId val="1311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FB31-4A58-AEA4-288F31C4080A}"/>
            </c:ext>
          </c:extLst>
        </c:ser>
        <c:dLbls>
          <c:showLegendKey val="0"/>
          <c:showVal val="0"/>
          <c:showCatName val="0"/>
          <c:showSerName val="0"/>
          <c:showPercent val="0"/>
          <c:showBubbleSize val="0"/>
        </c:dLbls>
        <c:marker val="1"/>
        <c:smooth val="0"/>
        <c:axId val="131181568"/>
        <c:axId val="131183744"/>
      </c:lineChart>
      <c:dateAx>
        <c:axId val="131181568"/>
        <c:scaling>
          <c:orientation val="minMax"/>
        </c:scaling>
        <c:delete val="1"/>
        <c:axPos val="b"/>
        <c:numFmt formatCode="ge" sourceLinked="1"/>
        <c:majorTickMark val="none"/>
        <c:minorTickMark val="none"/>
        <c:tickLblPos val="none"/>
        <c:crossAx val="131183744"/>
        <c:crosses val="autoZero"/>
        <c:auto val="1"/>
        <c:lblOffset val="100"/>
        <c:baseTimeUnit val="years"/>
      </c:dateAx>
      <c:valAx>
        <c:axId val="1311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87.1</c:v>
                </c:pt>
                <c:pt idx="1">
                  <c:v>87.66</c:v>
                </c:pt>
                <c:pt idx="2">
                  <c:v>99.73</c:v>
                </c:pt>
                <c:pt idx="3">
                  <c:v>93.11</c:v>
                </c:pt>
                <c:pt idx="4">
                  <c:v>93.03</c:v>
                </c:pt>
              </c:numCache>
            </c:numRef>
          </c:val>
          <c:extLst>
            <c:ext xmlns:c16="http://schemas.microsoft.com/office/drawing/2014/chart" uri="{C3380CC4-5D6E-409C-BE32-E72D297353CC}">
              <c16:uniqueId val="{00000000-3304-4CCE-BF90-D67042D7E53C}"/>
            </c:ext>
          </c:extLst>
        </c:ser>
        <c:dLbls>
          <c:showLegendKey val="0"/>
          <c:showVal val="0"/>
          <c:showCatName val="0"/>
          <c:showSerName val="0"/>
          <c:showPercent val="0"/>
          <c:showBubbleSize val="0"/>
        </c:dLbls>
        <c:gapWidth val="150"/>
        <c:axId val="118323072"/>
        <c:axId val="1183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4-4CCE-BF90-D67042D7E53C}"/>
            </c:ext>
          </c:extLst>
        </c:ser>
        <c:dLbls>
          <c:showLegendKey val="0"/>
          <c:showVal val="0"/>
          <c:showCatName val="0"/>
          <c:showSerName val="0"/>
          <c:showPercent val="0"/>
          <c:showBubbleSize val="0"/>
        </c:dLbls>
        <c:marker val="1"/>
        <c:smooth val="0"/>
        <c:axId val="118323072"/>
        <c:axId val="118329344"/>
      </c:lineChart>
      <c:dateAx>
        <c:axId val="118323072"/>
        <c:scaling>
          <c:orientation val="minMax"/>
        </c:scaling>
        <c:delete val="1"/>
        <c:axPos val="b"/>
        <c:numFmt formatCode="ge" sourceLinked="1"/>
        <c:majorTickMark val="none"/>
        <c:minorTickMark val="none"/>
        <c:tickLblPos val="none"/>
        <c:crossAx val="118329344"/>
        <c:crosses val="autoZero"/>
        <c:auto val="1"/>
        <c:lblOffset val="100"/>
        <c:baseTimeUnit val="years"/>
      </c:dateAx>
      <c:valAx>
        <c:axId val="1183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09-4934-8B74-6730EF51A831}"/>
            </c:ext>
          </c:extLst>
        </c:ser>
        <c:dLbls>
          <c:showLegendKey val="0"/>
          <c:showVal val="0"/>
          <c:showCatName val="0"/>
          <c:showSerName val="0"/>
          <c:showPercent val="0"/>
          <c:showBubbleSize val="0"/>
        </c:dLbls>
        <c:gapWidth val="150"/>
        <c:axId val="118355456"/>
        <c:axId val="1183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9-4934-8B74-6730EF51A831}"/>
            </c:ext>
          </c:extLst>
        </c:ser>
        <c:dLbls>
          <c:showLegendKey val="0"/>
          <c:showVal val="0"/>
          <c:showCatName val="0"/>
          <c:showSerName val="0"/>
          <c:showPercent val="0"/>
          <c:showBubbleSize val="0"/>
        </c:dLbls>
        <c:marker val="1"/>
        <c:smooth val="0"/>
        <c:axId val="118355456"/>
        <c:axId val="118357376"/>
      </c:lineChart>
      <c:dateAx>
        <c:axId val="118355456"/>
        <c:scaling>
          <c:orientation val="minMax"/>
        </c:scaling>
        <c:delete val="1"/>
        <c:axPos val="b"/>
        <c:numFmt formatCode="ge" sourceLinked="1"/>
        <c:majorTickMark val="none"/>
        <c:minorTickMark val="none"/>
        <c:tickLblPos val="none"/>
        <c:crossAx val="118357376"/>
        <c:crosses val="autoZero"/>
        <c:auto val="1"/>
        <c:lblOffset val="100"/>
        <c:baseTimeUnit val="years"/>
      </c:dateAx>
      <c:valAx>
        <c:axId val="118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30-4273-A4D0-D81F405135CD}"/>
            </c:ext>
          </c:extLst>
        </c:ser>
        <c:dLbls>
          <c:showLegendKey val="0"/>
          <c:showVal val="0"/>
          <c:showCatName val="0"/>
          <c:showSerName val="0"/>
          <c:showPercent val="0"/>
          <c:showBubbleSize val="0"/>
        </c:dLbls>
        <c:gapWidth val="150"/>
        <c:axId val="118850688"/>
        <c:axId val="1188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0-4273-A4D0-D81F405135CD}"/>
            </c:ext>
          </c:extLst>
        </c:ser>
        <c:dLbls>
          <c:showLegendKey val="0"/>
          <c:showVal val="0"/>
          <c:showCatName val="0"/>
          <c:showSerName val="0"/>
          <c:showPercent val="0"/>
          <c:showBubbleSize val="0"/>
        </c:dLbls>
        <c:marker val="1"/>
        <c:smooth val="0"/>
        <c:axId val="118850688"/>
        <c:axId val="118852608"/>
      </c:lineChart>
      <c:dateAx>
        <c:axId val="118850688"/>
        <c:scaling>
          <c:orientation val="minMax"/>
        </c:scaling>
        <c:delete val="1"/>
        <c:axPos val="b"/>
        <c:numFmt formatCode="ge" sourceLinked="1"/>
        <c:majorTickMark val="none"/>
        <c:minorTickMark val="none"/>
        <c:tickLblPos val="none"/>
        <c:crossAx val="118852608"/>
        <c:crosses val="autoZero"/>
        <c:auto val="1"/>
        <c:lblOffset val="100"/>
        <c:baseTimeUnit val="years"/>
      </c:dateAx>
      <c:valAx>
        <c:axId val="1188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1D-4E3B-8E78-1AC859FF0A64}"/>
            </c:ext>
          </c:extLst>
        </c:ser>
        <c:dLbls>
          <c:showLegendKey val="0"/>
          <c:showVal val="0"/>
          <c:showCatName val="0"/>
          <c:showSerName val="0"/>
          <c:showPercent val="0"/>
          <c:showBubbleSize val="0"/>
        </c:dLbls>
        <c:gapWidth val="150"/>
        <c:axId val="118875264"/>
        <c:axId val="11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D-4E3B-8E78-1AC859FF0A64}"/>
            </c:ext>
          </c:extLst>
        </c:ser>
        <c:dLbls>
          <c:showLegendKey val="0"/>
          <c:showVal val="0"/>
          <c:showCatName val="0"/>
          <c:showSerName val="0"/>
          <c:showPercent val="0"/>
          <c:showBubbleSize val="0"/>
        </c:dLbls>
        <c:marker val="1"/>
        <c:smooth val="0"/>
        <c:axId val="118875264"/>
        <c:axId val="118877184"/>
      </c:lineChart>
      <c:dateAx>
        <c:axId val="118875264"/>
        <c:scaling>
          <c:orientation val="minMax"/>
        </c:scaling>
        <c:delete val="1"/>
        <c:axPos val="b"/>
        <c:numFmt formatCode="ge" sourceLinked="1"/>
        <c:majorTickMark val="none"/>
        <c:minorTickMark val="none"/>
        <c:tickLblPos val="none"/>
        <c:crossAx val="118877184"/>
        <c:crosses val="autoZero"/>
        <c:auto val="1"/>
        <c:lblOffset val="100"/>
        <c:baseTimeUnit val="years"/>
      </c:dateAx>
      <c:valAx>
        <c:axId val="11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8-4196-B30B-9BC1DA75E99C}"/>
            </c:ext>
          </c:extLst>
        </c:ser>
        <c:dLbls>
          <c:showLegendKey val="0"/>
          <c:showVal val="0"/>
          <c:showCatName val="0"/>
          <c:showSerName val="0"/>
          <c:showPercent val="0"/>
          <c:showBubbleSize val="0"/>
        </c:dLbls>
        <c:gapWidth val="150"/>
        <c:axId val="118907648"/>
        <c:axId val="118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8-4196-B30B-9BC1DA75E99C}"/>
            </c:ext>
          </c:extLst>
        </c:ser>
        <c:dLbls>
          <c:showLegendKey val="0"/>
          <c:showVal val="0"/>
          <c:showCatName val="0"/>
          <c:showSerName val="0"/>
          <c:showPercent val="0"/>
          <c:showBubbleSize val="0"/>
        </c:dLbls>
        <c:marker val="1"/>
        <c:smooth val="0"/>
        <c:axId val="118907648"/>
        <c:axId val="118909568"/>
      </c:lineChart>
      <c:dateAx>
        <c:axId val="118907648"/>
        <c:scaling>
          <c:orientation val="minMax"/>
        </c:scaling>
        <c:delete val="1"/>
        <c:axPos val="b"/>
        <c:numFmt formatCode="ge" sourceLinked="1"/>
        <c:majorTickMark val="none"/>
        <c:minorTickMark val="none"/>
        <c:tickLblPos val="none"/>
        <c:crossAx val="118909568"/>
        <c:crosses val="autoZero"/>
        <c:auto val="1"/>
        <c:lblOffset val="100"/>
        <c:baseTimeUnit val="years"/>
      </c:dateAx>
      <c:valAx>
        <c:axId val="1189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503.7</c:v>
                </c:pt>
                <c:pt idx="1">
                  <c:v>607.17999999999995</c:v>
                </c:pt>
                <c:pt idx="2">
                  <c:v>551.44000000000005</c:v>
                </c:pt>
                <c:pt idx="3">
                  <c:v>521.04</c:v>
                </c:pt>
                <c:pt idx="4">
                  <c:v>325.45999999999998</c:v>
                </c:pt>
              </c:numCache>
            </c:numRef>
          </c:val>
          <c:extLst>
            <c:ext xmlns:c16="http://schemas.microsoft.com/office/drawing/2014/chart" uri="{C3380CC4-5D6E-409C-BE32-E72D297353CC}">
              <c16:uniqueId val="{00000000-E706-42D7-B39D-0C5A2BEF1B42}"/>
            </c:ext>
          </c:extLst>
        </c:ser>
        <c:dLbls>
          <c:showLegendKey val="0"/>
          <c:showVal val="0"/>
          <c:showCatName val="0"/>
          <c:showSerName val="0"/>
          <c:showPercent val="0"/>
          <c:showBubbleSize val="0"/>
        </c:dLbls>
        <c:gapWidth val="150"/>
        <c:axId val="119214464"/>
        <c:axId val="1192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E706-42D7-B39D-0C5A2BEF1B42}"/>
            </c:ext>
          </c:extLst>
        </c:ser>
        <c:dLbls>
          <c:showLegendKey val="0"/>
          <c:showVal val="0"/>
          <c:showCatName val="0"/>
          <c:showSerName val="0"/>
          <c:showPercent val="0"/>
          <c:showBubbleSize val="0"/>
        </c:dLbls>
        <c:marker val="1"/>
        <c:smooth val="0"/>
        <c:axId val="119214464"/>
        <c:axId val="119216384"/>
      </c:lineChart>
      <c:dateAx>
        <c:axId val="119214464"/>
        <c:scaling>
          <c:orientation val="minMax"/>
        </c:scaling>
        <c:delete val="1"/>
        <c:axPos val="b"/>
        <c:numFmt formatCode="ge" sourceLinked="1"/>
        <c:majorTickMark val="none"/>
        <c:minorTickMark val="none"/>
        <c:tickLblPos val="none"/>
        <c:crossAx val="119216384"/>
        <c:crosses val="autoZero"/>
        <c:auto val="1"/>
        <c:lblOffset val="100"/>
        <c:baseTimeUnit val="years"/>
      </c:dateAx>
      <c:valAx>
        <c:axId val="1192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54.91</c:v>
                </c:pt>
                <c:pt idx="1">
                  <c:v>46.34</c:v>
                </c:pt>
                <c:pt idx="2">
                  <c:v>41.29</c:v>
                </c:pt>
                <c:pt idx="3">
                  <c:v>48.77</c:v>
                </c:pt>
                <c:pt idx="4">
                  <c:v>64.75</c:v>
                </c:pt>
              </c:numCache>
            </c:numRef>
          </c:val>
          <c:extLst>
            <c:ext xmlns:c16="http://schemas.microsoft.com/office/drawing/2014/chart" uri="{C3380CC4-5D6E-409C-BE32-E72D297353CC}">
              <c16:uniqueId val="{00000000-1BED-49D3-9210-DAA87E3E0958}"/>
            </c:ext>
          </c:extLst>
        </c:ser>
        <c:dLbls>
          <c:showLegendKey val="0"/>
          <c:showVal val="0"/>
          <c:showCatName val="0"/>
          <c:showSerName val="0"/>
          <c:showPercent val="0"/>
          <c:showBubbleSize val="0"/>
        </c:dLbls>
        <c:gapWidth val="150"/>
        <c:axId val="119267328"/>
        <c:axId val="119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1BED-49D3-9210-DAA87E3E0958}"/>
            </c:ext>
          </c:extLst>
        </c:ser>
        <c:dLbls>
          <c:showLegendKey val="0"/>
          <c:showVal val="0"/>
          <c:showCatName val="0"/>
          <c:showSerName val="0"/>
          <c:showPercent val="0"/>
          <c:showBubbleSize val="0"/>
        </c:dLbls>
        <c:marker val="1"/>
        <c:smooth val="0"/>
        <c:axId val="119267328"/>
        <c:axId val="119269248"/>
      </c:lineChart>
      <c:dateAx>
        <c:axId val="119267328"/>
        <c:scaling>
          <c:orientation val="minMax"/>
        </c:scaling>
        <c:delete val="1"/>
        <c:axPos val="b"/>
        <c:numFmt formatCode="ge" sourceLinked="1"/>
        <c:majorTickMark val="none"/>
        <c:minorTickMark val="none"/>
        <c:tickLblPos val="none"/>
        <c:crossAx val="119269248"/>
        <c:crosses val="autoZero"/>
        <c:auto val="1"/>
        <c:lblOffset val="100"/>
        <c:baseTimeUnit val="years"/>
      </c:dateAx>
      <c:valAx>
        <c:axId val="119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363.63</c:v>
                </c:pt>
                <c:pt idx="1">
                  <c:v>408.65</c:v>
                </c:pt>
                <c:pt idx="2">
                  <c:v>411.54</c:v>
                </c:pt>
                <c:pt idx="3">
                  <c:v>348.06</c:v>
                </c:pt>
                <c:pt idx="4">
                  <c:v>224.79</c:v>
                </c:pt>
              </c:numCache>
            </c:numRef>
          </c:val>
          <c:extLst>
            <c:ext xmlns:c16="http://schemas.microsoft.com/office/drawing/2014/chart" uri="{C3380CC4-5D6E-409C-BE32-E72D297353CC}">
              <c16:uniqueId val="{00000000-09EB-4FBF-8B80-5DD71D1A1451}"/>
            </c:ext>
          </c:extLst>
        </c:ser>
        <c:dLbls>
          <c:showLegendKey val="0"/>
          <c:showVal val="0"/>
          <c:showCatName val="0"/>
          <c:showSerName val="0"/>
          <c:showPercent val="0"/>
          <c:showBubbleSize val="0"/>
        </c:dLbls>
        <c:gapWidth val="150"/>
        <c:axId val="127889408"/>
        <c:axId val="1278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09EB-4FBF-8B80-5DD71D1A1451}"/>
            </c:ext>
          </c:extLst>
        </c:ser>
        <c:dLbls>
          <c:showLegendKey val="0"/>
          <c:showVal val="0"/>
          <c:showCatName val="0"/>
          <c:showSerName val="0"/>
          <c:showPercent val="0"/>
          <c:showBubbleSize val="0"/>
        </c:dLbls>
        <c:marker val="1"/>
        <c:smooth val="0"/>
        <c:axId val="127889408"/>
        <c:axId val="127891328"/>
      </c:lineChart>
      <c:dateAx>
        <c:axId val="127889408"/>
        <c:scaling>
          <c:orientation val="minMax"/>
        </c:scaling>
        <c:delete val="1"/>
        <c:axPos val="b"/>
        <c:numFmt formatCode="ge" sourceLinked="1"/>
        <c:majorTickMark val="none"/>
        <c:minorTickMark val="none"/>
        <c:tickLblPos val="none"/>
        <c:crossAx val="127891328"/>
        <c:crosses val="autoZero"/>
        <c:auto val="1"/>
        <c:lblOffset val="100"/>
        <c:baseTimeUnit val="years"/>
      </c:dateAx>
      <c:valAx>
        <c:axId val="127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123</v>
      </c>
      <c r="AE8" s="49"/>
      <c r="AF8" s="49"/>
      <c r="AG8" s="49"/>
      <c r="AH8" s="49"/>
      <c r="AI8" s="49"/>
      <c r="AJ8" s="49"/>
      <c r="AK8" s="4"/>
      <c r="AL8" s="50">
        <f>データ!S6</f>
        <v>49772</v>
      </c>
      <c r="AM8" s="50"/>
      <c r="AN8" s="50"/>
      <c r="AO8" s="50"/>
      <c r="AP8" s="50"/>
      <c r="AQ8" s="50"/>
      <c r="AR8" s="50"/>
      <c r="AS8" s="50"/>
      <c r="AT8" s="45">
        <f>データ!T6</f>
        <v>698.31</v>
      </c>
      <c r="AU8" s="45"/>
      <c r="AV8" s="45"/>
      <c r="AW8" s="45"/>
      <c r="AX8" s="45"/>
      <c r="AY8" s="45"/>
      <c r="AZ8" s="45"/>
      <c r="BA8" s="45"/>
      <c r="BB8" s="45">
        <f>データ!U6</f>
        <v>71.27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3.12</v>
      </c>
      <c r="Q10" s="45"/>
      <c r="R10" s="45"/>
      <c r="S10" s="45"/>
      <c r="T10" s="45"/>
      <c r="U10" s="45"/>
      <c r="V10" s="45"/>
      <c r="W10" s="45">
        <f>データ!Q6</f>
        <v>73.52</v>
      </c>
      <c r="X10" s="45"/>
      <c r="Y10" s="45"/>
      <c r="Z10" s="45"/>
      <c r="AA10" s="45"/>
      <c r="AB10" s="45"/>
      <c r="AC10" s="45"/>
      <c r="AD10" s="50">
        <f>データ!R6</f>
        <v>2916</v>
      </c>
      <c r="AE10" s="50"/>
      <c r="AF10" s="50"/>
      <c r="AG10" s="50"/>
      <c r="AH10" s="50"/>
      <c r="AI10" s="50"/>
      <c r="AJ10" s="50"/>
      <c r="AK10" s="2"/>
      <c r="AL10" s="50">
        <f>データ!V6</f>
        <v>1537</v>
      </c>
      <c r="AM10" s="50"/>
      <c r="AN10" s="50"/>
      <c r="AO10" s="50"/>
      <c r="AP10" s="50"/>
      <c r="AQ10" s="50"/>
      <c r="AR10" s="50"/>
      <c r="AS10" s="50"/>
      <c r="AT10" s="45">
        <f>データ!W6</f>
        <v>0.67</v>
      </c>
      <c r="AU10" s="45"/>
      <c r="AV10" s="45"/>
      <c r="AW10" s="45"/>
      <c r="AX10" s="45"/>
      <c r="AY10" s="45"/>
      <c r="AZ10" s="45"/>
      <c r="BA10" s="45"/>
      <c r="BB10" s="45">
        <f>データ!X6</f>
        <v>2294.0300000000002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352047</v>
      </c>
      <c r="D6" s="33">
        <f t="shared" si="3"/>
        <v>47</v>
      </c>
      <c r="E6" s="33">
        <f t="shared" si="3"/>
        <v>17</v>
      </c>
      <c r="F6" s="33">
        <f t="shared" si="3"/>
        <v>4</v>
      </c>
      <c r="G6" s="33">
        <f t="shared" si="3"/>
        <v>0</v>
      </c>
      <c r="H6" s="33" t="str">
        <f t="shared" si="3"/>
        <v>山口県　萩市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3.12</v>
      </c>
      <c r="Q6" s="34">
        <f t="shared" si="3"/>
        <v>73.52</v>
      </c>
      <c r="R6" s="34">
        <f t="shared" si="3"/>
        <v>2916</v>
      </c>
      <c r="S6" s="34">
        <f t="shared" si="3"/>
        <v>49772</v>
      </c>
      <c r="T6" s="34">
        <f t="shared" si="3"/>
        <v>698.31</v>
      </c>
      <c r="U6" s="34">
        <f t="shared" si="3"/>
        <v>71.27</v>
      </c>
      <c r="V6" s="34">
        <f t="shared" si="3"/>
        <v>1537</v>
      </c>
      <c r="W6" s="34">
        <f t="shared" si="3"/>
        <v>0.67</v>
      </c>
      <c r="X6" s="34">
        <f t="shared" si="3"/>
        <v>2294.0300000000002</v>
      </c>
      <c r="Y6" s="35">
        <f>IF(Y7="",NA(),Y7)</f>
        <v>87.1</v>
      </c>
      <c r="Z6" s="35">
        <f t="shared" ref="Z6:AH6" si="4">IF(Z7="",NA(),Z7)</f>
        <v>87.66</v>
      </c>
      <c r="AA6" s="35">
        <f t="shared" si="4"/>
        <v>99.73</v>
      </c>
      <c r="AB6" s="35">
        <f t="shared" si="4"/>
        <v>93.11</v>
      </c>
      <c r="AC6" s="35">
        <f t="shared" si="4"/>
        <v>93.03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503.7</v>
      </c>
      <c r="BG6" s="35">
        <f t="shared" ref="BG6:BO6" si="7">IF(BG7="",NA(),BG7)</f>
        <v>607.17999999999995</v>
      </c>
      <c r="BH6" s="35">
        <f t="shared" si="7"/>
        <v>551.44000000000005</v>
      </c>
      <c r="BI6" s="35">
        <f t="shared" si="7"/>
        <v>521.04</v>
      </c>
      <c r="BJ6" s="35">
        <f t="shared" si="7"/>
        <v>325.45999999999998</v>
      </c>
      <c r="BK6" s="35">
        <f t="shared" si="7"/>
        <v>1716.82</v>
      </c>
      <c r="BL6" s="35">
        <f t="shared" si="7"/>
        <v>1554.05</v>
      </c>
      <c r="BM6" s="35">
        <f t="shared" si="7"/>
        <v>1671.86</v>
      </c>
      <c r="BN6" s="35">
        <f t="shared" si="7"/>
        <v>1673.47</v>
      </c>
      <c r="BO6" s="35">
        <f t="shared" si="7"/>
        <v>1592.72</v>
      </c>
      <c r="BP6" s="34" t="str">
        <f>IF(BP7="","",IF(BP7="-","【-】","【"&amp;SUBSTITUTE(TEXT(BP7,"#,##0.00"),"-","△")&amp;"】"))</f>
        <v>【1,348.09】</v>
      </c>
      <c r="BQ6" s="35">
        <f>IF(BQ7="",NA(),BQ7)</f>
        <v>54.91</v>
      </c>
      <c r="BR6" s="35">
        <f t="shared" ref="BR6:BZ6" si="8">IF(BR7="",NA(),BR7)</f>
        <v>46.34</v>
      </c>
      <c r="BS6" s="35">
        <f t="shared" si="8"/>
        <v>41.29</v>
      </c>
      <c r="BT6" s="35">
        <f t="shared" si="8"/>
        <v>48.77</v>
      </c>
      <c r="BU6" s="35">
        <f t="shared" si="8"/>
        <v>64.75</v>
      </c>
      <c r="BV6" s="35">
        <f t="shared" si="8"/>
        <v>51.73</v>
      </c>
      <c r="BW6" s="35">
        <f t="shared" si="8"/>
        <v>53.01</v>
      </c>
      <c r="BX6" s="35">
        <f t="shared" si="8"/>
        <v>50.54</v>
      </c>
      <c r="BY6" s="35">
        <f t="shared" si="8"/>
        <v>49.22</v>
      </c>
      <c r="BZ6" s="35">
        <f t="shared" si="8"/>
        <v>53.7</v>
      </c>
      <c r="CA6" s="34" t="str">
        <f>IF(CA7="","",IF(CA7="-","【-】","【"&amp;SUBSTITUTE(TEXT(CA7,"#,##0.00"),"-","△")&amp;"】"))</f>
        <v>【69.80】</v>
      </c>
      <c r="CB6" s="35">
        <f>IF(CB7="",NA(),CB7)</f>
        <v>363.63</v>
      </c>
      <c r="CC6" s="35">
        <f t="shared" ref="CC6:CK6" si="9">IF(CC7="",NA(),CC7)</f>
        <v>408.65</v>
      </c>
      <c r="CD6" s="35">
        <f t="shared" si="9"/>
        <v>411.54</v>
      </c>
      <c r="CE6" s="35">
        <f t="shared" si="9"/>
        <v>348.06</v>
      </c>
      <c r="CF6" s="35">
        <f t="shared" si="9"/>
        <v>224.79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30.31</v>
      </c>
      <c r="CN6" s="35">
        <f t="shared" ref="CN6:CV6" si="10">IF(CN7="",NA(),CN7)</f>
        <v>25.85</v>
      </c>
      <c r="CO6" s="35">
        <f t="shared" si="10"/>
        <v>30.54</v>
      </c>
      <c r="CP6" s="35">
        <f t="shared" si="10"/>
        <v>29.62</v>
      </c>
      <c r="CQ6" s="35">
        <f t="shared" si="10"/>
        <v>36.85</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90.91</v>
      </c>
      <c r="CY6" s="35">
        <f t="shared" ref="CY6:DG6" si="11">IF(CY7="",NA(),CY7)</f>
        <v>90.7</v>
      </c>
      <c r="CZ6" s="35">
        <f t="shared" si="11"/>
        <v>90.51</v>
      </c>
      <c r="DA6" s="35">
        <f t="shared" si="11"/>
        <v>92.96</v>
      </c>
      <c r="DB6" s="35">
        <f t="shared" si="11"/>
        <v>93.43</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0.85</v>
      </c>
      <c r="EF6" s="34">
        <f t="shared" ref="EF6:EN6" si="14">IF(EF7="",NA(),EF7)</f>
        <v>0</v>
      </c>
      <c r="EG6" s="34">
        <f t="shared" si="14"/>
        <v>0</v>
      </c>
      <c r="EH6" s="34">
        <f t="shared" si="14"/>
        <v>0</v>
      </c>
      <c r="EI6" s="35">
        <f t="shared" si="14"/>
        <v>0.69</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352047</v>
      </c>
      <c r="D7" s="37">
        <v>47</v>
      </c>
      <c r="E7" s="37">
        <v>17</v>
      </c>
      <c r="F7" s="37">
        <v>4</v>
      </c>
      <c r="G7" s="37">
        <v>0</v>
      </c>
      <c r="H7" s="37" t="s">
        <v>110</v>
      </c>
      <c r="I7" s="37" t="s">
        <v>111</v>
      </c>
      <c r="J7" s="37" t="s">
        <v>112</v>
      </c>
      <c r="K7" s="37" t="s">
        <v>113</v>
      </c>
      <c r="L7" s="37" t="s">
        <v>114</v>
      </c>
      <c r="M7" s="37"/>
      <c r="N7" s="38" t="s">
        <v>115</v>
      </c>
      <c r="O7" s="38" t="s">
        <v>116</v>
      </c>
      <c r="P7" s="38">
        <v>3.12</v>
      </c>
      <c r="Q7" s="38">
        <v>73.52</v>
      </c>
      <c r="R7" s="38">
        <v>2916</v>
      </c>
      <c r="S7" s="38">
        <v>49772</v>
      </c>
      <c r="T7" s="38">
        <v>698.31</v>
      </c>
      <c r="U7" s="38">
        <v>71.27</v>
      </c>
      <c r="V7" s="38">
        <v>1537</v>
      </c>
      <c r="W7" s="38">
        <v>0.67</v>
      </c>
      <c r="X7" s="38">
        <v>2294.0300000000002</v>
      </c>
      <c r="Y7" s="38">
        <v>87.1</v>
      </c>
      <c r="Z7" s="38">
        <v>87.66</v>
      </c>
      <c r="AA7" s="38">
        <v>99.73</v>
      </c>
      <c r="AB7" s="38">
        <v>93.11</v>
      </c>
      <c r="AC7" s="38">
        <v>93.03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503.7</v>
      </c>
      <c r="BG7" s="38">
        <v>607.17999999999995</v>
      </c>
      <c r="BH7" s="38">
        <v>551.44000000000005</v>
      </c>
      <c r="BI7" s="38">
        <v>521.04</v>
      </c>
      <c r="BJ7" s="38">
        <v>325.45999999999998</v>
      </c>
      <c r="BK7" s="38">
        <v>1716.82</v>
      </c>
      <c r="BL7" s="38">
        <v>1554.05</v>
      </c>
      <c r="BM7" s="38">
        <v>1671.86</v>
      </c>
      <c r="BN7" s="38">
        <v>1673.47</v>
      </c>
      <c r="BO7" s="38">
        <v>1592.72</v>
      </c>
      <c r="BP7" s="38">
        <v>1348.09</v>
      </c>
      <c r="BQ7" s="38">
        <v>54.91</v>
      </c>
      <c r="BR7" s="38">
        <v>46.34</v>
      </c>
      <c r="BS7" s="38">
        <v>41.29</v>
      </c>
      <c r="BT7" s="38">
        <v>48.77</v>
      </c>
      <c r="BU7" s="38">
        <v>64.75</v>
      </c>
      <c r="BV7" s="38">
        <v>51.73</v>
      </c>
      <c r="BW7" s="38">
        <v>53.01</v>
      </c>
      <c r="BX7" s="38">
        <v>50.54</v>
      </c>
      <c r="BY7" s="38">
        <v>49.22</v>
      </c>
      <c r="BZ7" s="38">
        <v>53.7</v>
      </c>
      <c r="CA7" s="38">
        <v>69.8</v>
      </c>
      <c r="CB7" s="38">
        <v>363.63</v>
      </c>
      <c r="CC7" s="38">
        <v>408.65</v>
      </c>
      <c r="CD7" s="38">
        <v>411.54</v>
      </c>
      <c r="CE7" s="38">
        <v>348.06</v>
      </c>
      <c r="CF7" s="38">
        <v>224.79</v>
      </c>
      <c r="CG7" s="38">
        <v>310.47000000000003</v>
      </c>
      <c r="CH7" s="38">
        <v>299.39</v>
      </c>
      <c r="CI7" s="38">
        <v>320.36</v>
      </c>
      <c r="CJ7" s="38">
        <v>332.02</v>
      </c>
      <c r="CK7" s="38">
        <v>300.35000000000002</v>
      </c>
      <c r="CL7" s="38">
        <v>232.54</v>
      </c>
      <c r="CM7" s="38">
        <v>30.31</v>
      </c>
      <c r="CN7" s="38">
        <v>25.85</v>
      </c>
      <c r="CO7" s="38">
        <v>30.54</v>
      </c>
      <c r="CP7" s="38">
        <v>29.62</v>
      </c>
      <c r="CQ7" s="38">
        <v>36.85</v>
      </c>
      <c r="CR7" s="38">
        <v>36.67</v>
      </c>
      <c r="CS7" s="38">
        <v>36.200000000000003</v>
      </c>
      <c r="CT7" s="38">
        <v>34.74</v>
      </c>
      <c r="CU7" s="38">
        <v>36.65</v>
      </c>
      <c r="CV7" s="38">
        <v>37.72</v>
      </c>
      <c r="CW7" s="38">
        <v>42.17</v>
      </c>
      <c r="CX7" s="38">
        <v>90.91</v>
      </c>
      <c r="CY7" s="38">
        <v>90.7</v>
      </c>
      <c r="CZ7" s="38">
        <v>90.51</v>
      </c>
      <c r="DA7" s="38">
        <v>92.96</v>
      </c>
      <c r="DB7" s="38">
        <v>93.43</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0.85</v>
      </c>
      <c r="EF7" s="38">
        <v>0</v>
      </c>
      <c r="EG7" s="38">
        <v>0</v>
      </c>
      <c r="EH7" s="38">
        <v>0</v>
      </c>
      <c r="EI7" s="38">
        <v>0.69</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2018-01-30T06:37:18Z</cp:lastPrinted>
  <dcterms:created xsi:type="dcterms:W3CDTF">2017-12-25T02:22:11Z</dcterms:created>
  <dcterms:modified xsi:type="dcterms:W3CDTF">2018-02-02T05:21:18Z</dcterms:modified>
  <cp:category/>
</cp:coreProperties>
</file>