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defaultThemeVersion="124226"/>
  <mc:AlternateContent xmlns:mc="http://schemas.openxmlformats.org/markup-compatibility/2006">
    <mc:Choice Requires="x15">
      <x15ac:absPath xmlns:x15ac="http://schemas.microsoft.com/office/spreadsheetml/2010/11/ac" url="C:\Users\BHG070060\Desktop\平成28年度決算「経営比較分析表」の分析等について\"/>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<sst xmlns="http://schemas.openxmlformats.org/spreadsheetml/2006/main" count="240" uniqueCount="126">
  <si>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</si>
  <si>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</si>
  <si>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</si>
  <si>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</si>
  <si>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</si>
  <si>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</si>
  <si>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</si>
  <si>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</si>
  <si>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</si>
  <si>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</si>
  <si>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</si>
  <si>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</si>
  <si>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</si>
  <si>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</si>
  <si>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</si>
  <si>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</si>
  <si>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</si>
  <si>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</si>
  <si>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</si>
  <si>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</si>
  <si>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</si>
  <si>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</si>
  <si>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</si>
  <si>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</si>
  <si>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</si>
  <si>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</si>
  <si>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</si>
  <si>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</si>
  <si>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</si>
  <si>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</si>
  <si>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</si>
  <si>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</si>
  <si>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</si>
  <si>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</si>
  <si>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</si>
  <si>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</si>
  <si>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</si>
  <si>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</si>
  <si>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</si>
  <si>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</si>
  <si>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</si>
  <si>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</si>
  <si>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</si>
  <si>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</si>
  <si>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</si>
  <si>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</si>
  <si>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</si>
  <si>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</si>
  <si>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</si>
  <si>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</si>
  <si>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</si>
  <si>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</si>
  <si>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</si>
  <si>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</si>
  <si>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</si>
  <si>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</si>
  <si>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</si>
  <si>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</si>
  <si>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</si>
  <si>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</si>
  <si>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</si>
  <si>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</si>
  <si>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</si>
  <si>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</si>
  <si>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</si>
  <si>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</si>
  <si>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</si>
  <si>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</si>
  <si>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</si>
  <si>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</si>
  <si>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</si>
  <si>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</si>
  <si>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</si>
  <si>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</si>
  <si>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</si>
  <si>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</si>
  <si>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</si>
  <si>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</si>
  <si>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</si>
  <si>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</si>
  <si>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</si>
  <si>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</si>
  <si>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</si>
  <si>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</si>
  <si>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</si>
  <si>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</si>
  <si>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</si>
  <si>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</si>
  <si>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</si>
  <si>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</si>
  <si>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</si>
  <si>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</si>
  <si>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</si>
  <si>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</si>
  <si>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</si>
  <si>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</si>
  <si>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</si>
  <si>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</si>
  <si>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</si>
  <si>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</si>
  <si>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</si>
  <si>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</si>
  <si>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</si>
  <si>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</si>
  <si>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</si>
  <si>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</si>
  <si>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</si>
  <si>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</si>
  <si>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</si>
  <si>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</si>
  <si>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萩市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</si>
  <si>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</si>
  <si>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</si>
  <si>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</si>
  <si>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</si>
  <si>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</si>
  <si>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</si>
  <si>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</si>
  <si>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</si>
  <si>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</si>
  <si>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</si>
  <si>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</si>
  <si>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機能強化事業（補助事業）により平成25年に基本計画等を策定し、平成26年から処理施設及び管渠ともに大規模な改築を行っている処理区がある。
　他の処理区についても供用開始から既に20年を経過する施設が増えていくことから、改良、更新にかかる経費が年々増加することが予想される。</t>
    <rPh sb="1" eb="3">
      <t>キノウ</t>
    </rPh>
    <rPh sb="3" eb="5">
      <t>キョウカ</t>
    </rPh>
    <rPh sb="5" eb="7">
      <t>ジギョウ</t>
    </rPh>
    <rPh sb="8" eb="10">
      <t>ホジョ</t>
    </rPh>
    <rPh sb="10" eb="12">
      <t>ジギョウ</t>
    </rPh>
    <rPh sb="16" eb="18">
      <t>ヘイセイ</t>
    </rPh>
    <rPh sb="20" eb="21">
      <t>ネン</t>
    </rPh>
    <rPh sb="22" eb="24">
      <t>キホン</t>
    </rPh>
    <rPh sb="24" eb="26">
      <t>ケイカク</t>
    </rPh>
    <rPh sb="26" eb="27">
      <t>トウ</t>
    </rPh>
    <rPh sb="28" eb="30">
      <t>サクテイ</t>
    </rPh>
    <rPh sb="32" eb="34">
      <t>ヘイセイ</t>
    </rPh>
    <rPh sb="36" eb="37">
      <t>ネン</t>
    </rPh>
    <rPh sb="39" eb="41">
      <t>ショリ</t>
    </rPh>
    <rPh sb="41" eb="43">
      <t>シセツ</t>
    </rPh>
    <rPh sb="43" eb="44">
      <t>オヨ</t>
    </rPh>
    <rPh sb="45" eb="46">
      <t>カン</t>
    </rPh>
    <rPh sb="46" eb="47">
      <t>キョ</t>
    </rPh>
    <rPh sb="50" eb="53">
      <t>ダイキボ</t>
    </rPh>
    <rPh sb="54" eb="56">
      <t>カイチク</t>
    </rPh>
    <rPh sb="57" eb="58">
      <t>オコナ</t>
    </rPh>
    <rPh sb="62" eb="64">
      <t>ショリ</t>
    </rPh>
    <rPh sb="64" eb="65">
      <t>ク</t>
    </rPh>
    <rPh sb="71" eb="72">
      <t>タ</t>
    </rPh>
    <rPh sb="73" eb="75">
      <t>ショリ</t>
    </rPh>
    <rPh sb="75" eb="76">
      <t>ク</t>
    </rPh>
    <rPh sb="81" eb="83">
      <t>キョウヨウ</t>
    </rPh>
    <rPh sb="83" eb="85">
      <t>カイシ</t>
    </rPh>
    <rPh sb="87" eb="88">
      <t>スデ</t>
    </rPh>
    <rPh sb="91" eb="92">
      <t>ネン</t>
    </rPh>
    <rPh sb="93" eb="95">
      <t>ケイカ</t>
    </rPh>
    <rPh sb="97" eb="99">
      <t>シセツ</t>
    </rPh>
    <rPh sb="100" eb="101">
      <t>フ</t>
    </rPh>
    <rPh sb="110" eb="112">
      <t>カイリョウ</t>
    </rPh>
    <rPh sb="113" eb="115">
      <t>コウシン</t>
    </rPh>
    <rPh sb="119" eb="121">
      <t>ケイヒ</t>
    </rPh>
    <rPh sb="122" eb="124">
      <t>ネンネン</t>
    </rPh>
    <rPh sb="124" eb="126">
      <t>ゾウカ</t>
    </rPh>
    <rPh sb="131" eb="133">
      <t>ヨソウ</t>
    </rPh>
    <phoneticPr fontId="4"/>
  </si>
  <si>
    <t>非設置</t>
    <rPh sb="0" eb="1">
      <t>ヒ</t>
    </rPh>
    <rPh sb="1" eb="3">
      <t>セッチ</t>
    </rPh>
    <phoneticPr fontId="4"/>
  </si>
  <si>
    <t>　財政マネジメントの向上などを図るため平成30年4月からの地方公営企業法の適用に向けて準備を進めている。
　しかしながら、水洗化率は90％弱にも関わらず経費回収率が50%を下回ることや今後の人口減少などを考慮すると使用料改定だけでは経営状況の改善は困難であると推察する。
　汚水処理原価の改善を図ることからも、接続可能な処理区の統合を進め、効率的な汚水処理を行う検討にも取り組んでいく必要がある。
　また、使用料を他事業と統一したことから、地方公営企業法の適用に併せ会計処理を一本化した後、一つの下水道事業として経営戦略及び使用料の見直しに取り組んでいく予定である。</t>
    <rPh sb="1" eb="3">
      <t>ザイセイ</t>
    </rPh>
    <rPh sb="10" eb="12">
      <t>コウジョウ</t>
    </rPh>
    <rPh sb="15" eb="16">
      <t>ハカ</t>
    </rPh>
    <rPh sb="19" eb="21">
      <t>ヘイセイ</t>
    </rPh>
    <rPh sb="23" eb="24">
      <t>ネン</t>
    </rPh>
    <rPh sb="25" eb="26">
      <t>ガツ</t>
    </rPh>
    <rPh sb="29" eb="31">
      <t>チホウ</t>
    </rPh>
    <rPh sb="31" eb="33">
      <t>コウエイ</t>
    </rPh>
    <rPh sb="33" eb="35">
      <t>キギョウ</t>
    </rPh>
    <rPh sb="35" eb="36">
      <t>ホウ</t>
    </rPh>
    <rPh sb="40" eb="41">
      <t>ム</t>
    </rPh>
    <rPh sb="43" eb="45">
      <t>ジュンビ</t>
    </rPh>
    <rPh sb="46" eb="47">
      <t>スス</t>
    </rPh>
    <rPh sb="61" eb="64">
      <t>スイセンカ</t>
    </rPh>
    <rPh sb="64" eb="65">
      <t>リツ</t>
    </rPh>
    <rPh sb="69" eb="70">
      <t>ジャク</t>
    </rPh>
    <rPh sb="72" eb="73">
      <t>カカ</t>
    </rPh>
    <rPh sb="76" eb="78">
      <t>ケイヒ</t>
    </rPh>
    <rPh sb="78" eb="80">
      <t>カイシュウ</t>
    </rPh>
    <rPh sb="80" eb="81">
      <t>リツ</t>
    </rPh>
    <rPh sb="86" eb="88">
      <t>シタマワ</t>
    </rPh>
    <rPh sb="92" eb="94">
      <t>コンゴ</t>
    </rPh>
    <rPh sb="95" eb="97">
      <t>ジンコウ</t>
    </rPh>
    <rPh sb="97" eb="99">
      <t>ゲンショウ</t>
    </rPh>
    <rPh sb="102" eb="104">
      <t>コウリョ</t>
    </rPh>
    <rPh sb="107" eb="109">
      <t>シヨウ</t>
    </rPh>
    <rPh sb="109" eb="110">
      <t>リョウ</t>
    </rPh>
    <rPh sb="110" eb="112">
      <t>カイテイ</t>
    </rPh>
    <rPh sb="116" eb="118">
      <t>ケイエイ</t>
    </rPh>
    <rPh sb="118" eb="120">
      <t>ジョウキョウ</t>
    </rPh>
    <rPh sb="121" eb="123">
      <t>カイゼン</t>
    </rPh>
    <rPh sb="124" eb="126">
      <t>コンナン</t>
    </rPh>
    <rPh sb="130" eb="132">
      <t>スイサツ</t>
    </rPh>
    <rPh sb="137" eb="139">
      <t>オスイ</t>
    </rPh>
    <rPh sb="139" eb="141">
      <t>ショリ</t>
    </rPh>
    <rPh sb="141" eb="143">
      <t>ゲンカ</t>
    </rPh>
    <rPh sb="144" eb="146">
      <t>カイゼン</t>
    </rPh>
    <rPh sb="147" eb="148">
      <t>ハカ</t>
    </rPh>
    <rPh sb="155" eb="157">
      <t>セツゾク</t>
    </rPh>
    <rPh sb="157" eb="159">
      <t>カノウ</t>
    </rPh>
    <rPh sb="160" eb="162">
      <t>ショリ</t>
    </rPh>
    <rPh sb="162" eb="163">
      <t>ク</t>
    </rPh>
    <rPh sb="164" eb="166">
      <t>トウゴウ</t>
    </rPh>
    <rPh sb="167" eb="168">
      <t>スス</t>
    </rPh>
    <rPh sb="170" eb="173">
      <t>コウリツテキ</t>
    </rPh>
    <rPh sb="174" eb="176">
      <t>オスイ</t>
    </rPh>
    <rPh sb="176" eb="178">
      <t>ショリ</t>
    </rPh>
    <rPh sb="179" eb="180">
      <t>オコナ</t>
    </rPh>
    <rPh sb="181" eb="183">
      <t>ケントウ</t>
    </rPh>
    <rPh sb="185" eb="186">
      <t>ト</t>
    </rPh>
    <rPh sb="187" eb="188">
      <t>ク</t>
    </rPh>
    <rPh sb="192" eb="194">
      <t>ヒツヨウ</t>
    </rPh>
    <rPh sb="203" eb="205">
      <t>シヨウ</t>
    </rPh>
    <rPh sb="205" eb="206">
      <t>リョウ</t>
    </rPh>
    <rPh sb="211" eb="213">
      <t>トウイツ</t>
    </rPh>
    <rPh sb="220" eb="222">
      <t>チホウ</t>
    </rPh>
    <rPh sb="222" eb="224">
      <t>コウエイ</t>
    </rPh>
    <rPh sb="224" eb="226">
      <t>キギョウ</t>
    </rPh>
    <rPh sb="226" eb="227">
      <t>ホウ</t>
    </rPh>
    <rPh sb="231" eb="232">
      <t>アワ</t>
    </rPh>
    <rPh sb="233" eb="235">
      <t>カイケイ</t>
    </rPh>
    <rPh sb="235" eb="237">
      <t>ショリ</t>
    </rPh>
    <rPh sb="238" eb="241">
      <t>イッポンカ</t>
    </rPh>
    <rPh sb="243" eb="244">
      <t>ノチ</t>
    </rPh>
    <rPh sb="245" eb="246">
      <t>ヒト</t>
    </rPh>
    <rPh sb="248" eb="251">
      <t>ゲスイドウ</t>
    </rPh>
    <rPh sb="251" eb="253">
      <t>ジギョウ</t>
    </rPh>
    <rPh sb="256" eb="258">
      <t>ケイエイ</t>
    </rPh>
    <rPh sb="258" eb="260">
      <t>センリャク</t>
    </rPh>
    <rPh sb="260" eb="261">
      <t>オヨ</t>
    </rPh>
    <rPh sb="262" eb="264">
      <t>シヨウ</t>
    </rPh>
    <rPh sb="264" eb="265">
      <t>リョウ</t>
    </rPh>
    <rPh sb="266" eb="268">
      <t>ミナオ</t>
    </rPh>
    <rPh sb="270" eb="271">
      <t>ト</t>
    </rPh>
    <rPh sb="272" eb="273">
      <t>ク</t>
    </rPh>
    <rPh sb="277" eb="279">
      <t>ヨテイ</t>
    </rPh>
    <phoneticPr fontId="4"/>
  </si>
  <si>
    <t>　萩市の農業集落排水事業は、平成元年に供用開始、その後13処理区を順次供用開始している。
　供用開始をした14処理区のうち1処理区が現在も整備中である。
　市内の下水道使用料の統一を図るため、平成23年10月及び平成26年1月と段階的に改定を行った。
　平成28年度の数値については、分流式下水道に係る一般会計からの繰入金の算定基準が変更されたため、企業債の元利償還金及び企業債残高に対して一般会計が負担する額が増加したことに伴い収益的収支比率及び経費回収率は上昇し、企業債残高対事業規模比率及び汚水処理原価は低下している。
　収益的収支比率ついては、80％程度と低迷しており、経費回収率においても類似団体平均値より下回っている。
　汚水処理原価については、中山間地域に散在している処理区が多いことから多くのポンプ施設等を抱えているため類似団体平均値より高くなっている。
　水洗化率については、水洗化の促進により上昇傾向であったが、平成27年度以降は高齢化と後継者不足、人口の自然減等により伸び悩んでいる。
　施設利用率についても同様の理由で類似団体平均値より低い値を推移している。　</t>
    <rPh sb="1" eb="3">
      <t>ハギシ</t>
    </rPh>
    <rPh sb="4" eb="6">
      <t>ノウギョウ</t>
    </rPh>
    <rPh sb="6" eb="8">
      <t>シュウラク</t>
    </rPh>
    <rPh sb="8" eb="10">
      <t>ハイスイ</t>
    </rPh>
    <rPh sb="10" eb="12">
      <t>ジギョウ</t>
    </rPh>
    <rPh sb="14" eb="16">
      <t>ヘイセイ</t>
    </rPh>
    <rPh sb="16" eb="18">
      <t>ガンネン</t>
    </rPh>
    <rPh sb="19" eb="21">
      <t>キョウヨウ</t>
    </rPh>
    <rPh sb="21" eb="23">
      <t>カイシ</t>
    </rPh>
    <rPh sb="26" eb="27">
      <t>ゴ</t>
    </rPh>
    <rPh sb="29" eb="31">
      <t>ショリ</t>
    </rPh>
    <rPh sb="31" eb="32">
      <t>ク</t>
    </rPh>
    <rPh sb="33" eb="35">
      <t>ジュンジ</t>
    </rPh>
    <rPh sb="35" eb="37">
      <t>キョウヨウ</t>
    </rPh>
    <rPh sb="37" eb="39">
      <t>カイシ</t>
    </rPh>
    <rPh sb="46" eb="48">
      <t>キョウヨウ</t>
    </rPh>
    <rPh sb="48" eb="50">
      <t>カイシ</t>
    </rPh>
    <rPh sb="55" eb="57">
      <t>ショリ</t>
    </rPh>
    <rPh sb="57" eb="58">
      <t>ク</t>
    </rPh>
    <rPh sb="62" eb="64">
      <t>ショリ</t>
    </rPh>
    <rPh sb="64" eb="65">
      <t>ク</t>
    </rPh>
    <rPh sb="66" eb="68">
      <t>ゲンザイ</t>
    </rPh>
    <rPh sb="69" eb="72">
      <t>セイビチュウ</t>
    </rPh>
    <rPh sb="78" eb="80">
      <t>シナイ</t>
    </rPh>
    <rPh sb="81" eb="84">
      <t>ゲスイドウ</t>
    </rPh>
    <rPh sb="84" eb="86">
      <t>シヨウ</t>
    </rPh>
    <rPh sb="86" eb="87">
      <t>リョウ</t>
    </rPh>
    <rPh sb="88" eb="90">
      <t>トウイツ</t>
    </rPh>
    <rPh sb="91" eb="92">
      <t>ハカ</t>
    </rPh>
    <rPh sb="96" eb="98">
      <t>ヘイセイ</t>
    </rPh>
    <rPh sb="100" eb="101">
      <t>ネン</t>
    </rPh>
    <rPh sb="103" eb="104">
      <t>ガツ</t>
    </rPh>
    <rPh sb="104" eb="105">
      <t>オヨ</t>
    </rPh>
    <rPh sb="106" eb="108">
      <t>ヘイセイ</t>
    </rPh>
    <rPh sb="110" eb="111">
      <t>ネン</t>
    </rPh>
    <rPh sb="112" eb="113">
      <t>ガツ</t>
    </rPh>
    <rPh sb="114" eb="117">
      <t>ダンカイテキ</t>
    </rPh>
    <rPh sb="118" eb="120">
      <t>カイテイ</t>
    </rPh>
    <rPh sb="121" eb="122">
      <t>オコナ</t>
    </rPh>
    <rPh sb="215" eb="218">
      <t>シュウエキテキ</t>
    </rPh>
    <rPh sb="218" eb="220">
      <t>シュウシ</t>
    </rPh>
    <rPh sb="220" eb="222">
      <t>ヒリツ</t>
    </rPh>
    <rPh sb="222" eb="223">
      <t>オヨ</t>
    </rPh>
    <rPh sb="264" eb="267">
      <t>シュウエキテキ</t>
    </rPh>
    <rPh sb="267" eb="269">
      <t>シュウシ</t>
    </rPh>
    <rPh sb="269" eb="271">
      <t>ヒリツ</t>
    </rPh>
    <rPh sb="279" eb="281">
      <t>テイド</t>
    </rPh>
    <rPh sb="282" eb="284">
      <t>テイメイ</t>
    </rPh>
    <rPh sb="289" eb="291">
      <t>ケイヒ</t>
    </rPh>
    <rPh sb="291" eb="293">
      <t>カイシュウ</t>
    </rPh>
    <rPh sb="293" eb="294">
      <t>リツ</t>
    </rPh>
    <rPh sb="299" eb="301">
      <t>ルイジ</t>
    </rPh>
    <rPh sb="301" eb="303">
      <t>ダンタイ</t>
    </rPh>
    <rPh sb="303" eb="306">
      <t>ヘイキンチ</t>
    </rPh>
    <rPh sb="308" eb="310">
      <t>シタマワ</t>
    </rPh>
    <rPh sb="329" eb="330">
      <t>チュウ</t>
    </rPh>
    <rPh sb="330" eb="332">
      <t>サンカン</t>
    </rPh>
    <rPh sb="332" eb="334">
      <t>チイキ</t>
    </rPh>
    <rPh sb="335" eb="337">
      <t>サンザイ</t>
    </rPh>
    <rPh sb="341" eb="343">
      <t>ショリ</t>
    </rPh>
    <rPh sb="343" eb="344">
      <t>ク</t>
    </rPh>
    <rPh sb="345" eb="346">
      <t>オオ</t>
    </rPh>
    <rPh sb="351" eb="352">
      <t>オオ</t>
    </rPh>
    <rPh sb="357" eb="360">
      <t>シセツトウ</t>
    </rPh>
    <rPh sb="361" eb="362">
      <t>カカ</t>
    </rPh>
    <rPh sb="368" eb="370">
      <t>ルイジ</t>
    </rPh>
    <rPh sb="370" eb="372">
      <t>ダンタイ</t>
    </rPh>
    <rPh sb="372" eb="374">
      <t>ヘイキン</t>
    </rPh>
    <rPh sb="374" eb="375">
      <t>チ</t>
    </rPh>
    <rPh sb="377" eb="378">
      <t>タカ</t>
    </rPh>
    <rPh sb="387" eb="390">
      <t>スイセンカ</t>
    </rPh>
    <rPh sb="390" eb="391">
      <t>リツ</t>
    </rPh>
    <rPh sb="397" eb="400">
      <t>スイセンカ</t>
    </rPh>
    <rPh sb="401" eb="403">
      <t>ソクシン</t>
    </rPh>
    <rPh sb="406" eb="408">
      <t>ジョウショウ</t>
    </rPh>
    <rPh sb="408" eb="410">
      <t>ケイコウ</t>
    </rPh>
    <rPh sb="416" eb="418">
      <t>ヘイセイ</t>
    </rPh>
    <rPh sb="420" eb="422">
      <t>ネンド</t>
    </rPh>
    <rPh sb="422" eb="424">
      <t>イコウ</t>
    </rPh>
    <rPh sb="425" eb="428">
      <t>コウレイカ</t>
    </rPh>
    <rPh sb="429" eb="432">
      <t>コウケイシャ</t>
    </rPh>
    <rPh sb="432" eb="434">
      <t>ブソク</t>
    </rPh>
    <rPh sb="435" eb="437">
      <t>ジンコウ</t>
    </rPh>
    <rPh sb="438" eb="440">
      <t>シゼン</t>
    </rPh>
    <rPh sb="440" eb="441">
      <t>ゲン</t>
    </rPh>
    <rPh sb="441" eb="442">
      <t>トウ</t>
    </rPh>
    <rPh sb="445" eb="446">
      <t>ノ</t>
    </rPh>
    <rPh sb="447" eb="448">
      <t>ナヤ</t>
    </rPh>
    <rPh sb="455" eb="457">
      <t>シセツ</t>
    </rPh>
    <rPh sb="457" eb="460">
      <t>リヨウリツ</t>
    </rPh>
    <rPh sb="465" eb="467">
      <t>ドウヨウ</t>
    </rPh>
    <rPh sb="468" eb="470">
      <t>リユウ</t>
    </rPh>
    <rPh sb="471" eb="473">
      <t>ルイジ</t>
    </rPh>
    <rPh sb="473" eb="475">
      <t>ダンタイ</t>
    </rPh>
    <rPh sb="475" eb="478">
      <t>ヘイキンチ</t>
    </rPh>
    <rPh sb="480" eb="481">
      <t>ヒク</t>
    </rPh>
    <rPh sb="482" eb="483">
      <t>アタイ</t>
    </rPh>
    <rPh sb="484" eb="486">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</si>
</sst>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quot;-&quot;">
                  <c:v>7.0000000000000007E-2</c:v>
                </c:pt>
                <c:pt idx="3" formatCode="#,##0.00;&quot;△&quot;#,##0.00;&quot;-&quot;">
                  <c:v>0.05</c:v>
                </c:pt>
                <c:pt idx="4" formatCode="#,##0.00;&quot;△&quot;#,##0.00;&quot;-&quot;">
                  <c:v>0.54</c:v>
                </c:pt>
              </c:numCache>
            </c:numRef>
          </c:val>
          <c:extLst>
            <c:ext xmlns:c16="http://schemas.microsoft.com/office/drawing/2014/chart" uri="{C3380CC4-5D6E-409C-BE32-E72D297353CC}">
              <c16:uniqueId val="{00000000-8E04-4F69-A253-719984023060}"/>
            </c:ext>
          </c:extLst>
        </c:ser>
        <c:dLbls>
          <c:showLegendKey val="0"/>
          <c:showVal val="0"/>
          <c:showCatName val="0"/>
          <c:showSerName val="0"/>
          <c:showPercent val="0"/>
          <c:showBubbleSize val="0"/>
        </c:dLbls>
        <c:gapWidth val="150"/>
        <c:axId val="100194560"/>
        <c:axId val="10022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8E04-4F69-A253-719984023060}"/>
            </c:ext>
          </c:extLst>
        </c:ser>
        <c:dLbls>
          <c:showLegendKey val="0"/>
          <c:showVal val="0"/>
          <c:showCatName val="0"/>
          <c:showSerName val="0"/>
          <c:showPercent val="0"/>
          <c:showBubbleSize val="0"/>
        </c:dLbls>
        <c:marker val="1"/>
        <c:smooth val="0"/>
        <c:axId val="100194560"/>
        <c:axId val="100225408"/>
      </c:lineChart>
      <c:dateAx>
        <c:axId val="100194560"/>
        <c:scaling>
          <c:orientation val="minMax"/>
        </c:scaling>
        <c:delete val="1"/>
        <c:axPos val="b"/>
        <c:numFmt formatCode="ge" sourceLinked="1"/>
        <c:majorTickMark val="none"/>
        <c:minorTickMark val="none"/>
        <c:tickLblPos val="none"/>
        <c:crossAx val="100225408"/>
        <c:crosses val="autoZero"/>
        <c:auto val="1"/>
        <c:lblOffset val="100"/>
        <c:baseTimeUnit val="years"/>
      </c:dateAx>
      <c:valAx>
        <c:axId val="10022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9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41.63</c:v>
                </c:pt>
                <c:pt idx="1">
                  <c:v>43.35</c:v>
                </c:pt>
                <c:pt idx="2">
                  <c:v>39.520000000000003</c:v>
                </c:pt>
                <c:pt idx="3">
                  <c:v>39.79</c:v>
                </c:pt>
                <c:pt idx="4">
                  <c:v>40.770000000000003</c:v>
                </c:pt>
              </c:numCache>
            </c:numRef>
          </c:val>
          <c:extLst>
            <c:ext xmlns:c16="http://schemas.microsoft.com/office/drawing/2014/chart" uri="{C3380CC4-5D6E-409C-BE32-E72D297353CC}">
              <c16:uniqueId val="{00000000-DDBA-4EEC-99EB-7D4B212D1EB9}"/>
            </c:ext>
          </c:extLst>
        </c:ser>
        <c:dLbls>
          <c:showLegendKey val="0"/>
          <c:showVal val="0"/>
          <c:showCatName val="0"/>
          <c:showSerName val="0"/>
          <c:showPercent val="0"/>
          <c:showBubbleSize val="0"/>
        </c:dLbls>
        <c:gapWidth val="150"/>
        <c:axId val="118873472"/>
        <c:axId val="11887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DDBA-4EEC-99EB-7D4B212D1EB9}"/>
            </c:ext>
          </c:extLst>
        </c:ser>
        <c:dLbls>
          <c:showLegendKey val="0"/>
          <c:showVal val="0"/>
          <c:showCatName val="0"/>
          <c:showSerName val="0"/>
          <c:showPercent val="0"/>
          <c:showBubbleSize val="0"/>
        </c:dLbls>
        <c:marker val="1"/>
        <c:smooth val="0"/>
        <c:axId val="118873472"/>
        <c:axId val="118875648"/>
      </c:lineChart>
      <c:dateAx>
        <c:axId val="118873472"/>
        <c:scaling>
          <c:orientation val="minMax"/>
        </c:scaling>
        <c:delete val="1"/>
        <c:axPos val="b"/>
        <c:numFmt formatCode="ge" sourceLinked="1"/>
        <c:majorTickMark val="none"/>
        <c:minorTickMark val="none"/>
        <c:tickLblPos val="none"/>
        <c:crossAx val="118875648"/>
        <c:crosses val="autoZero"/>
        <c:auto val="1"/>
        <c:lblOffset val="100"/>
        <c:baseTimeUnit val="years"/>
      </c:dateAx>
      <c:valAx>
        <c:axId val="11887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85.23</c:v>
                </c:pt>
                <c:pt idx="1">
                  <c:v>86.16</c:v>
                </c:pt>
                <c:pt idx="2">
                  <c:v>87.83</c:v>
                </c:pt>
                <c:pt idx="3">
                  <c:v>88.26</c:v>
                </c:pt>
                <c:pt idx="4">
                  <c:v>88.49</c:v>
                </c:pt>
              </c:numCache>
            </c:numRef>
          </c:val>
          <c:extLst>
            <c:ext xmlns:c16="http://schemas.microsoft.com/office/drawing/2014/chart" uri="{C3380CC4-5D6E-409C-BE32-E72D297353CC}">
              <c16:uniqueId val="{00000000-174F-48D1-AE15-6054EF188B12}"/>
            </c:ext>
          </c:extLst>
        </c:ser>
        <c:dLbls>
          <c:showLegendKey val="0"/>
          <c:showVal val="0"/>
          <c:showCatName val="0"/>
          <c:showSerName val="0"/>
          <c:showPercent val="0"/>
          <c:showBubbleSize val="0"/>
        </c:dLbls>
        <c:gapWidth val="150"/>
        <c:axId val="118909952"/>
        <c:axId val="11891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174F-48D1-AE15-6054EF188B12}"/>
            </c:ext>
          </c:extLst>
        </c:ser>
        <c:dLbls>
          <c:showLegendKey val="0"/>
          <c:showVal val="0"/>
          <c:showCatName val="0"/>
          <c:showSerName val="0"/>
          <c:showPercent val="0"/>
          <c:showBubbleSize val="0"/>
        </c:dLbls>
        <c:marker val="1"/>
        <c:smooth val="0"/>
        <c:axId val="118909952"/>
        <c:axId val="118912128"/>
      </c:lineChart>
      <c:dateAx>
        <c:axId val="118909952"/>
        <c:scaling>
          <c:orientation val="minMax"/>
        </c:scaling>
        <c:delete val="1"/>
        <c:axPos val="b"/>
        <c:numFmt formatCode="ge" sourceLinked="1"/>
        <c:majorTickMark val="none"/>
        <c:minorTickMark val="none"/>
        <c:tickLblPos val="none"/>
        <c:crossAx val="118912128"/>
        <c:crosses val="autoZero"/>
        <c:auto val="1"/>
        <c:lblOffset val="100"/>
        <c:baseTimeUnit val="years"/>
      </c:dateAx>
      <c:valAx>
        <c:axId val="11891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0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80.81</c:v>
                </c:pt>
                <c:pt idx="1">
                  <c:v>83.12</c:v>
                </c:pt>
                <c:pt idx="2">
                  <c:v>82.36</c:v>
                </c:pt>
                <c:pt idx="3">
                  <c:v>81.400000000000006</c:v>
                </c:pt>
                <c:pt idx="4">
                  <c:v>91.67</c:v>
                </c:pt>
              </c:numCache>
            </c:numRef>
          </c:val>
          <c:extLst>
            <c:ext xmlns:c16="http://schemas.microsoft.com/office/drawing/2014/chart" uri="{C3380CC4-5D6E-409C-BE32-E72D297353CC}">
              <c16:uniqueId val="{00000000-B975-4EB2-BC2E-7E36B844CCA9}"/>
            </c:ext>
          </c:extLst>
        </c:ser>
        <c:dLbls>
          <c:showLegendKey val="0"/>
          <c:showVal val="0"/>
          <c:showCatName val="0"/>
          <c:showSerName val="0"/>
          <c:showPercent val="0"/>
          <c:showBubbleSize val="0"/>
        </c:dLbls>
        <c:gapWidth val="150"/>
        <c:axId val="100239232"/>
        <c:axId val="10025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75-4EB2-BC2E-7E36B844CCA9}"/>
            </c:ext>
          </c:extLst>
        </c:ser>
        <c:dLbls>
          <c:showLegendKey val="0"/>
          <c:showVal val="0"/>
          <c:showCatName val="0"/>
          <c:showSerName val="0"/>
          <c:showPercent val="0"/>
          <c:showBubbleSize val="0"/>
        </c:dLbls>
        <c:marker val="1"/>
        <c:smooth val="0"/>
        <c:axId val="100239232"/>
        <c:axId val="100253696"/>
      </c:lineChart>
      <c:dateAx>
        <c:axId val="100239232"/>
        <c:scaling>
          <c:orientation val="minMax"/>
        </c:scaling>
        <c:delete val="1"/>
        <c:axPos val="b"/>
        <c:numFmt formatCode="ge" sourceLinked="1"/>
        <c:majorTickMark val="none"/>
        <c:minorTickMark val="none"/>
        <c:tickLblPos val="none"/>
        <c:crossAx val="100253696"/>
        <c:crosses val="autoZero"/>
        <c:auto val="1"/>
        <c:lblOffset val="100"/>
        <c:baseTimeUnit val="years"/>
      </c:dateAx>
      <c:valAx>
        <c:axId val="10025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3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EF-4641-A241-483EF41E272A}"/>
            </c:ext>
          </c:extLst>
        </c:ser>
        <c:dLbls>
          <c:showLegendKey val="0"/>
          <c:showVal val="0"/>
          <c:showCatName val="0"/>
          <c:showSerName val="0"/>
          <c:showPercent val="0"/>
          <c:showBubbleSize val="0"/>
        </c:dLbls>
        <c:gapWidth val="150"/>
        <c:axId val="100275712"/>
        <c:axId val="10027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EF-4641-A241-483EF41E272A}"/>
            </c:ext>
          </c:extLst>
        </c:ser>
        <c:dLbls>
          <c:showLegendKey val="0"/>
          <c:showVal val="0"/>
          <c:showCatName val="0"/>
          <c:showSerName val="0"/>
          <c:showPercent val="0"/>
          <c:showBubbleSize val="0"/>
        </c:dLbls>
        <c:marker val="1"/>
        <c:smooth val="0"/>
        <c:axId val="100275712"/>
        <c:axId val="100277632"/>
      </c:lineChart>
      <c:dateAx>
        <c:axId val="100275712"/>
        <c:scaling>
          <c:orientation val="minMax"/>
        </c:scaling>
        <c:delete val="1"/>
        <c:axPos val="b"/>
        <c:numFmt formatCode="ge" sourceLinked="1"/>
        <c:majorTickMark val="none"/>
        <c:minorTickMark val="none"/>
        <c:tickLblPos val="none"/>
        <c:crossAx val="100277632"/>
        <c:crosses val="autoZero"/>
        <c:auto val="1"/>
        <c:lblOffset val="100"/>
        <c:baseTimeUnit val="years"/>
      </c:dateAx>
      <c:valAx>
        <c:axId val="10027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7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10-4244-976C-380F2826C4F8}"/>
            </c:ext>
          </c:extLst>
        </c:ser>
        <c:dLbls>
          <c:showLegendKey val="0"/>
          <c:showVal val="0"/>
          <c:showCatName val="0"/>
          <c:showSerName val="0"/>
          <c:showPercent val="0"/>
          <c:showBubbleSize val="0"/>
        </c:dLbls>
        <c:gapWidth val="150"/>
        <c:axId val="100332672"/>
        <c:axId val="10033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10-4244-976C-380F2826C4F8}"/>
            </c:ext>
          </c:extLst>
        </c:ser>
        <c:dLbls>
          <c:showLegendKey val="0"/>
          <c:showVal val="0"/>
          <c:showCatName val="0"/>
          <c:showSerName val="0"/>
          <c:showPercent val="0"/>
          <c:showBubbleSize val="0"/>
        </c:dLbls>
        <c:marker val="1"/>
        <c:smooth val="0"/>
        <c:axId val="100332672"/>
        <c:axId val="100334592"/>
      </c:lineChart>
      <c:dateAx>
        <c:axId val="100332672"/>
        <c:scaling>
          <c:orientation val="minMax"/>
        </c:scaling>
        <c:delete val="1"/>
        <c:axPos val="b"/>
        <c:numFmt formatCode="ge" sourceLinked="1"/>
        <c:majorTickMark val="none"/>
        <c:minorTickMark val="none"/>
        <c:tickLblPos val="none"/>
        <c:crossAx val="100334592"/>
        <c:crosses val="autoZero"/>
        <c:auto val="1"/>
        <c:lblOffset val="100"/>
        <c:baseTimeUnit val="years"/>
      </c:dateAx>
      <c:valAx>
        <c:axId val="10033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3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F7-4531-8069-752C7A831A2D}"/>
            </c:ext>
          </c:extLst>
        </c:ser>
        <c:dLbls>
          <c:showLegendKey val="0"/>
          <c:showVal val="0"/>
          <c:showCatName val="0"/>
          <c:showSerName val="0"/>
          <c:showPercent val="0"/>
          <c:showBubbleSize val="0"/>
        </c:dLbls>
        <c:gapWidth val="150"/>
        <c:axId val="118310016"/>
        <c:axId val="11831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F7-4531-8069-752C7A831A2D}"/>
            </c:ext>
          </c:extLst>
        </c:ser>
        <c:dLbls>
          <c:showLegendKey val="0"/>
          <c:showVal val="0"/>
          <c:showCatName val="0"/>
          <c:showSerName val="0"/>
          <c:showPercent val="0"/>
          <c:showBubbleSize val="0"/>
        </c:dLbls>
        <c:marker val="1"/>
        <c:smooth val="0"/>
        <c:axId val="118310016"/>
        <c:axId val="118311936"/>
      </c:lineChart>
      <c:dateAx>
        <c:axId val="118310016"/>
        <c:scaling>
          <c:orientation val="minMax"/>
        </c:scaling>
        <c:delete val="1"/>
        <c:axPos val="b"/>
        <c:numFmt formatCode="ge" sourceLinked="1"/>
        <c:majorTickMark val="none"/>
        <c:minorTickMark val="none"/>
        <c:tickLblPos val="none"/>
        <c:crossAx val="118311936"/>
        <c:crosses val="autoZero"/>
        <c:auto val="1"/>
        <c:lblOffset val="100"/>
        <c:baseTimeUnit val="years"/>
      </c:dateAx>
      <c:valAx>
        <c:axId val="11831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1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65-439C-AFF7-D4B7794A111D}"/>
            </c:ext>
          </c:extLst>
        </c:ser>
        <c:dLbls>
          <c:showLegendKey val="0"/>
          <c:showVal val="0"/>
          <c:showCatName val="0"/>
          <c:showSerName val="0"/>
          <c:showPercent val="0"/>
          <c:showBubbleSize val="0"/>
        </c:dLbls>
        <c:gapWidth val="150"/>
        <c:axId val="118334208"/>
        <c:axId val="11833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65-439C-AFF7-D4B7794A111D}"/>
            </c:ext>
          </c:extLst>
        </c:ser>
        <c:dLbls>
          <c:showLegendKey val="0"/>
          <c:showVal val="0"/>
          <c:showCatName val="0"/>
          <c:showSerName val="0"/>
          <c:showPercent val="0"/>
          <c:showBubbleSize val="0"/>
        </c:dLbls>
        <c:marker val="1"/>
        <c:smooth val="0"/>
        <c:axId val="118334208"/>
        <c:axId val="118336128"/>
      </c:lineChart>
      <c:dateAx>
        <c:axId val="118334208"/>
        <c:scaling>
          <c:orientation val="minMax"/>
        </c:scaling>
        <c:delete val="1"/>
        <c:axPos val="b"/>
        <c:numFmt formatCode="ge" sourceLinked="1"/>
        <c:majorTickMark val="none"/>
        <c:minorTickMark val="none"/>
        <c:tickLblPos val="none"/>
        <c:crossAx val="118336128"/>
        <c:crosses val="autoZero"/>
        <c:auto val="1"/>
        <c:lblOffset val="100"/>
        <c:baseTimeUnit val="years"/>
      </c:dateAx>
      <c:valAx>
        <c:axId val="11833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1034.67</c:v>
                </c:pt>
                <c:pt idx="1">
                  <c:v>981.77</c:v>
                </c:pt>
                <c:pt idx="2">
                  <c:v>1064.9100000000001</c:v>
                </c:pt>
                <c:pt idx="3">
                  <c:v>1005.34</c:v>
                </c:pt>
                <c:pt idx="4">
                  <c:v>34.51</c:v>
                </c:pt>
              </c:numCache>
            </c:numRef>
          </c:val>
          <c:extLst>
            <c:ext xmlns:c16="http://schemas.microsoft.com/office/drawing/2014/chart" uri="{C3380CC4-5D6E-409C-BE32-E72D297353CC}">
              <c16:uniqueId val="{00000000-A219-48D0-87E8-74F4E17AD020}"/>
            </c:ext>
          </c:extLst>
        </c:ser>
        <c:dLbls>
          <c:showLegendKey val="0"/>
          <c:showVal val="0"/>
          <c:showCatName val="0"/>
          <c:showSerName val="0"/>
          <c:showPercent val="0"/>
          <c:showBubbleSize val="0"/>
        </c:dLbls>
        <c:gapWidth val="150"/>
        <c:axId val="118698368"/>
        <c:axId val="11870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A219-48D0-87E8-74F4E17AD020}"/>
            </c:ext>
          </c:extLst>
        </c:ser>
        <c:dLbls>
          <c:showLegendKey val="0"/>
          <c:showVal val="0"/>
          <c:showCatName val="0"/>
          <c:showSerName val="0"/>
          <c:showPercent val="0"/>
          <c:showBubbleSize val="0"/>
        </c:dLbls>
        <c:marker val="1"/>
        <c:smooth val="0"/>
        <c:axId val="118698368"/>
        <c:axId val="118700288"/>
      </c:lineChart>
      <c:dateAx>
        <c:axId val="118698368"/>
        <c:scaling>
          <c:orientation val="minMax"/>
        </c:scaling>
        <c:delete val="1"/>
        <c:axPos val="b"/>
        <c:numFmt formatCode="ge" sourceLinked="1"/>
        <c:majorTickMark val="none"/>
        <c:minorTickMark val="none"/>
        <c:tickLblPos val="none"/>
        <c:crossAx val="118700288"/>
        <c:crosses val="autoZero"/>
        <c:auto val="1"/>
        <c:lblOffset val="100"/>
        <c:baseTimeUnit val="years"/>
      </c:dateAx>
      <c:valAx>
        <c:axId val="11870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9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44.78</c:v>
                </c:pt>
                <c:pt idx="1">
                  <c:v>35.49</c:v>
                </c:pt>
                <c:pt idx="2">
                  <c:v>40.6</c:v>
                </c:pt>
                <c:pt idx="3">
                  <c:v>42.14</c:v>
                </c:pt>
                <c:pt idx="4">
                  <c:v>50.99</c:v>
                </c:pt>
              </c:numCache>
            </c:numRef>
          </c:val>
          <c:extLst>
            <c:ext xmlns:c16="http://schemas.microsoft.com/office/drawing/2014/chart" uri="{C3380CC4-5D6E-409C-BE32-E72D297353CC}">
              <c16:uniqueId val="{00000000-6E39-47C4-8735-1B2A4A94905B}"/>
            </c:ext>
          </c:extLst>
        </c:ser>
        <c:dLbls>
          <c:showLegendKey val="0"/>
          <c:showVal val="0"/>
          <c:showCatName val="0"/>
          <c:showSerName val="0"/>
          <c:showPercent val="0"/>
          <c:showBubbleSize val="0"/>
        </c:dLbls>
        <c:gapWidth val="150"/>
        <c:axId val="118743040"/>
        <c:axId val="11874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6E39-47C4-8735-1B2A4A94905B}"/>
            </c:ext>
          </c:extLst>
        </c:ser>
        <c:dLbls>
          <c:showLegendKey val="0"/>
          <c:showVal val="0"/>
          <c:showCatName val="0"/>
          <c:showSerName val="0"/>
          <c:showPercent val="0"/>
          <c:showBubbleSize val="0"/>
        </c:dLbls>
        <c:marker val="1"/>
        <c:smooth val="0"/>
        <c:axId val="118743040"/>
        <c:axId val="118744960"/>
      </c:lineChart>
      <c:dateAx>
        <c:axId val="118743040"/>
        <c:scaling>
          <c:orientation val="minMax"/>
        </c:scaling>
        <c:delete val="1"/>
        <c:axPos val="b"/>
        <c:numFmt formatCode="ge" sourceLinked="1"/>
        <c:majorTickMark val="none"/>
        <c:minorTickMark val="none"/>
        <c:tickLblPos val="none"/>
        <c:crossAx val="118744960"/>
        <c:crosses val="autoZero"/>
        <c:auto val="1"/>
        <c:lblOffset val="100"/>
        <c:baseTimeUnit val="years"/>
      </c:dateAx>
      <c:valAx>
        <c:axId val="11874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4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407.96</c:v>
                </c:pt>
                <c:pt idx="1">
                  <c:v>508.6</c:v>
                </c:pt>
                <c:pt idx="2">
                  <c:v>416.64</c:v>
                </c:pt>
                <c:pt idx="3">
                  <c:v>395.18</c:v>
                </c:pt>
                <c:pt idx="4">
                  <c:v>328.84</c:v>
                </c:pt>
              </c:numCache>
            </c:numRef>
          </c:val>
          <c:extLst>
            <c:ext xmlns:c16="http://schemas.microsoft.com/office/drawing/2014/chart" uri="{C3380CC4-5D6E-409C-BE32-E72D297353CC}">
              <c16:uniqueId val="{00000000-AADB-4390-89BB-75B1DCF055E9}"/>
            </c:ext>
          </c:extLst>
        </c:ser>
        <c:dLbls>
          <c:showLegendKey val="0"/>
          <c:showVal val="0"/>
          <c:showCatName val="0"/>
          <c:showSerName val="0"/>
          <c:showPercent val="0"/>
          <c:showBubbleSize val="0"/>
        </c:dLbls>
        <c:gapWidth val="150"/>
        <c:axId val="118833152"/>
        <c:axId val="11883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AADB-4390-89BB-75B1DCF055E9}"/>
            </c:ext>
          </c:extLst>
        </c:ser>
        <c:dLbls>
          <c:showLegendKey val="0"/>
          <c:showVal val="0"/>
          <c:showCatName val="0"/>
          <c:showSerName val="0"/>
          <c:showPercent val="0"/>
          <c:showBubbleSize val="0"/>
        </c:dLbls>
        <c:marker val="1"/>
        <c:smooth val="0"/>
        <c:axId val="118833152"/>
        <c:axId val="118835072"/>
      </c:lineChart>
      <c:dateAx>
        <c:axId val="118833152"/>
        <c:scaling>
          <c:orientation val="minMax"/>
        </c:scaling>
        <c:delete val="1"/>
        <c:axPos val="b"/>
        <c:numFmt formatCode="ge" sourceLinked="1"/>
        <c:majorTickMark val="none"/>
        <c:minorTickMark val="none"/>
        <c:tickLblPos val="none"/>
        <c:crossAx val="118835072"/>
        <c:crosses val="autoZero"/>
        <c:auto val="1"/>
        <c:lblOffset val="100"/>
        <c:baseTimeUnit val="years"/>
      </c:dateAx>
      <c:valAx>
        <c:axId val="11883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3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山口県　萩市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123</v>
      </c>
      <c r="AE8" s="73"/>
      <c r="AF8" s="73"/>
      <c r="AG8" s="73"/>
      <c r="AH8" s="73"/>
      <c r="AI8" s="73"/>
      <c r="AJ8" s="73"/>
      <c r="AK8" s="4"/>
      <c r="AL8" s="67">
        <f>データ!S6</f>
        <v>49772</v>
      </c>
      <c r="AM8" s="67"/>
      <c r="AN8" s="67"/>
      <c r="AO8" s="67"/>
      <c r="AP8" s="67"/>
      <c r="AQ8" s="67"/>
      <c r="AR8" s="67"/>
      <c r="AS8" s="67"/>
      <c r="AT8" s="66">
        <f>データ!T6</f>
        <v>698.31</v>
      </c>
      <c r="AU8" s="66"/>
      <c r="AV8" s="66"/>
      <c r="AW8" s="66"/>
      <c r="AX8" s="66"/>
      <c r="AY8" s="66"/>
      <c r="AZ8" s="66"/>
      <c r="BA8" s="66"/>
      <c r="BB8" s="66">
        <f>データ!U6</f>
        <v>71.27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10.07</v>
      </c>
      <c r="Q10" s="66"/>
      <c r="R10" s="66"/>
      <c r="S10" s="66"/>
      <c r="T10" s="66"/>
      <c r="U10" s="66"/>
      <c r="V10" s="66"/>
      <c r="W10" s="66">
        <f>データ!Q6</f>
        <v>97.81</v>
      </c>
      <c r="X10" s="66"/>
      <c r="Y10" s="66"/>
      <c r="Z10" s="66"/>
      <c r="AA10" s="66"/>
      <c r="AB10" s="66"/>
      <c r="AC10" s="66"/>
      <c r="AD10" s="67">
        <f>データ!R6</f>
        <v>2916</v>
      </c>
      <c r="AE10" s="67"/>
      <c r="AF10" s="67"/>
      <c r="AG10" s="67"/>
      <c r="AH10" s="67"/>
      <c r="AI10" s="67"/>
      <c r="AJ10" s="67"/>
      <c r="AK10" s="2"/>
      <c r="AL10" s="67">
        <f>データ!V6</f>
        <v>4961</v>
      </c>
      <c r="AM10" s="67"/>
      <c r="AN10" s="67"/>
      <c r="AO10" s="67"/>
      <c r="AP10" s="67"/>
      <c r="AQ10" s="67"/>
      <c r="AR10" s="67"/>
      <c r="AS10" s="67"/>
      <c r="AT10" s="66">
        <f>データ!W6</f>
        <v>5.71</v>
      </c>
      <c r="AU10" s="66"/>
      <c r="AV10" s="66"/>
      <c r="AW10" s="66"/>
      <c r="AX10" s="66"/>
      <c r="AY10" s="66"/>
      <c r="AZ10" s="66"/>
      <c r="BA10" s="66"/>
      <c r="BB10" s="66">
        <f>データ!X6</f>
        <v>868.83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352047</v>
      </c>
      <c r="D6" s="33">
        <f t="shared" si="3"/>
        <v>47</v>
      </c>
      <c r="E6" s="33">
        <f t="shared" si="3"/>
        <v>17</v>
      </c>
      <c r="F6" s="33">
        <f t="shared" si="3"/>
        <v>5</v>
      </c>
      <c r="G6" s="33">
        <f t="shared" si="3"/>
        <v>0</v>
      </c>
      <c r="H6" s="33" t="str">
        <f t="shared" si="3"/>
        <v>山口県　萩市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10.07</v>
      </c>
      <c r="Q6" s="34">
        <f t="shared" si="3"/>
        <v>97.81</v>
      </c>
      <c r="R6" s="34">
        <f t="shared" si="3"/>
        <v>2916</v>
      </c>
      <c r="S6" s="34">
        <f t="shared" si="3"/>
        <v>49772</v>
      </c>
      <c r="T6" s="34">
        <f t="shared" si="3"/>
        <v>698.31</v>
      </c>
      <c r="U6" s="34">
        <f t="shared" si="3"/>
        <v>71.27</v>
      </c>
      <c r="V6" s="34">
        <f t="shared" si="3"/>
        <v>4961</v>
      </c>
      <c r="W6" s="34">
        <f t="shared" si="3"/>
        <v>5.71</v>
      </c>
      <c r="X6" s="34">
        <f t="shared" si="3"/>
        <v>868.83</v>
      </c>
      <c r="Y6" s="35">
        <f>IF(Y7="",NA(),Y7)</f>
        <v>80.81</v>
      </c>
      <c r="Z6" s="35">
        <f t="shared" ref="Z6:AH6" si="4">IF(Z7="",NA(),Z7)</f>
        <v>83.12</v>
      </c>
      <c r="AA6" s="35">
        <f t="shared" si="4"/>
        <v>82.36</v>
      </c>
      <c r="AB6" s="35">
        <f t="shared" si="4"/>
        <v>81.400000000000006</v>
      </c>
      <c r="AC6" s="35">
        <f t="shared" si="4"/>
        <v>91.67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1034.67</v>
      </c>
      <c r="BG6" s="35">
        <f t="shared" ref="BG6:BO6" si="7">IF(BG7="",NA(),BG7)</f>
        <v>981.77</v>
      </c>
      <c r="BH6" s="35">
        <f t="shared" si="7"/>
        <v>1064.9100000000001</v>
      </c>
      <c r="BI6" s="35">
        <f t="shared" si="7"/>
        <v>1005.34</v>
      </c>
      <c r="BJ6" s="35">
        <f t="shared" si="7"/>
        <v>34.51</v>
      </c>
      <c r="BK6" s="35">
        <f t="shared" si="7"/>
        <v>1197.82</v>
      </c>
      <c r="BL6" s="35">
        <f t="shared" si="7"/>
        <v>1126.77</v>
      </c>
      <c r="BM6" s="35">
        <f t="shared" si="7"/>
        <v>1044.8</v>
      </c>
      <c r="BN6" s="35">
        <f t="shared" si="7"/>
        <v>1081.8</v>
      </c>
      <c r="BO6" s="35">
        <f t="shared" si="7"/>
        <v>974.93</v>
      </c>
      <c r="BP6" s="34" t="str">
        <f>IF(BP7="","",IF(BP7="-","【-】","【"&amp;SUBSTITUTE(TEXT(BP7,"#,##0.00"),"-","△")&amp;"】"))</f>
        <v>【914.53】</v>
      </c>
      <c r="BQ6" s="35">
        <f>IF(BQ7="",NA(),BQ7)</f>
        <v>44.78</v>
      </c>
      <c r="BR6" s="35">
        <f t="shared" ref="BR6:BZ6" si="8">IF(BR7="",NA(),BR7)</f>
        <v>35.49</v>
      </c>
      <c r="BS6" s="35">
        <f t="shared" si="8"/>
        <v>40.6</v>
      </c>
      <c r="BT6" s="35">
        <f t="shared" si="8"/>
        <v>42.14</v>
      </c>
      <c r="BU6" s="35">
        <f t="shared" si="8"/>
        <v>50.99</v>
      </c>
      <c r="BV6" s="35">
        <f t="shared" si="8"/>
        <v>51.03</v>
      </c>
      <c r="BW6" s="35">
        <f t="shared" si="8"/>
        <v>50.9</v>
      </c>
      <c r="BX6" s="35">
        <f t="shared" si="8"/>
        <v>50.82</v>
      </c>
      <c r="BY6" s="35">
        <f t="shared" si="8"/>
        <v>52.19</v>
      </c>
      <c r="BZ6" s="35">
        <f t="shared" si="8"/>
        <v>55.32</v>
      </c>
      <c r="CA6" s="34" t="str">
        <f>IF(CA7="","",IF(CA7="-","【-】","【"&amp;SUBSTITUTE(TEXT(CA7,"#,##0.00"),"-","△")&amp;"】"))</f>
        <v>【55.73】</v>
      </c>
      <c r="CB6" s="35">
        <f>IF(CB7="",NA(),CB7)</f>
        <v>407.96</v>
      </c>
      <c r="CC6" s="35">
        <f t="shared" ref="CC6:CK6" si="9">IF(CC7="",NA(),CC7)</f>
        <v>508.6</v>
      </c>
      <c r="CD6" s="35">
        <f t="shared" si="9"/>
        <v>416.64</v>
      </c>
      <c r="CE6" s="35">
        <f t="shared" si="9"/>
        <v>395.18</v>
      </c>
      <c r="CF6" s="35">
        <f t="shared" si="9"/>
        <v>328.84</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41.63</v>
      </c>
      <c r="CN6" s="35">
        <f t="shared" ref="CN6:CV6" si="10">IF(CN7="",NA(),CN7)</f>
        <v>43.35</v>
      </c>
      <c r="CO6" s="35">
        <f t="shared" si="10"/>
        <v>39.520000000000003</v>
      </c>
      <c r="CP6" s="35">
        <f t="shared" si="10"/>
        <v>39.79</v>
      </c>
      <c r="CQ6" s="35">
        <f t="shared" si="10"/>
        <v>40.770000000000003</v>
      </c>
      <c r="CR6" s="35">
        <f t="shared" si="10"/>
        <v>54.74</v>
      </c>
      <c r="CS6" s="35">
        <f t="shared" si="10"/>
        <v>53.78</v>
      </c>
      <c r="CT6" s="35">
        <f t="shared" si="10"/>
        <v>53.24</v>
      </c>
      <c r="CU6" s="35">
        <f t="shared" si="10"/>
        <v>52.31</v>
      </c>
      <c r="CV6" s="35">
        <f t="shared" si="10"/>
        <v>60.65</v>
      </c>
      <c r="CW6" s="34" t="str">
        <f>IF(CW7="","",IF(CW7="-","【-】","【"&amp;SUBSTITUTE(TEXT(CW7,"#,##0.00"),"-","△")&amp;"】"))</f>
        <v>【59.15】</v>
      </c>
      <c r="CX6" s="35">
        <f>IF(CX7="",NA(),CX7)</f>
        <v>85.23</v>
      </c>
      <c r="CY6" s="35">
        <f t="shared" ref="CY6:DG6" si="11">IF(CY7="",NA(),CY7)</f>
        <v>86.16</v>
      </c>
      <c r="CZ6" s="35">
        <f t="shared" si="11"/>
        <v>87.83</v>
      </c>
      <c r="DA6" s="35">
        <f t="shared" si="11"/>
        <v>88.26</v>
      </c>
      <c r="DB6" s="35">
        <f t="shared" si="11"/>
        <v>88.49</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7.0000000000000007E-2</v>
      </c>
      <c r="EH6" s="35">
        <f t="shared" si="14"/>
        <v>0.05</v>
      </c>
      <c r="EI6" s="35">
        <f t="shared" si="14"/>
        <v>0.54</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352047</v>
      </c>
      <c r="D7" s="37">
        <v>47</v>
      </c>
      <c r="E7" s="37">
        <v>17</v>
      </c>
      <c r="F7" s="37">
        <v>5</v>
      </c>
      <c r="G7" s="37">
        <v>0</v>
      </c>
      <c r="H7" s="37" t="s">
        <v>110</v>
      </c>
      <c r="I7" s="37" t="s">
        <v>111</v>
      </c>
      <c r="J7" s="37" t="s">
        <v>112</v>
      </c>
      <c r="K7" s="37" t="s">
        <v>113</v>
      </c>
      <c r="L7" s="37" t="s">
        <v>114</v>
      </c>
      <c r="M7" s="37"/>
      <c r="N7" s="38" t="s">
        <v>115</v>
      </c>
      <c r="O7" s="38" t="s">
        <v>116</v>
      </c>
      <c r="P7" s="38">
        <v>10.07</v>
      </c>
      <c r="Q7" s="38">
        <v>97.81</v>
      </c>
      <c r="R7" s="38">
        <v>2916</v>
      </c>
      <c r="S7" s="38">
        <v>49772</v>
      </c>
      <c r="T7" s="38">
        <v>698.31</v>
      </c>
      <c r="U7" s="38">
        <v>71.27</v>
      </c>
      <c r="V7" s="38">
        <v>4961</v>
      </c>
      <c r="W7" s="38">
        <v>5.71</v>
      </c>
      <c r="X7" s="38">
        <v>868.83</v>
      </c>
      <c r="Y7" s="38">
        <v>80.81</v>
      </c>
      <c r="Z7" s="38">
        <v>83.12</v>
      </c>
      <c r="AA7" s="38">
        <v>82.36</v>
      </c>
      <c r="AB7" s="38">
        <v>81.400000000000006</v>
      </c>
      <c r="AC7" s="38">
        <v>91.67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1034.67</v>
      </c>
      <c r="BG7" s="38">
        <v>981.77</v>
      </c>
      <c r="BH7" s="38">
        <v>1064.9100000000001</v>
      </c>
      <c r="BI7" s="38">
        <v>1005.34</v>
      </c>
      <c r="BJ7" s="38">
        <v>34.51</v>
      </c>
      <c r="BK7" s="38">
        <v>1197.82</v>
      </c>
      <c r="BL7" s="38">
        <v>1126.77</v>
      </c>
      <c r="BM7" s="38">
        <v>1044.8</v>
      </c>
      <c r="BN7" s="38">
        <v>1081.8</v>
      </c>
      <c r="BO7" s="38">
        <v>974.93</v>
      </c>
      <c r="BP7" s="38">
        <v>914.53</v>
      </c>
      <c r="BQ7" s="38">
        <v>44.78</v>
      </c>
      <c r="BR7" s="38">
        <v>35.49</v>
      </c>
      <c r="BS7" s="38">
        <v>40.6</v>
      </c>
      <c r="BT7" s="38">
        <v>42.14</v>
      </c>
      <c r="BU7" s="38">
        <v>50.99</v>
      </c>
      <c r="BV7" s="38">
        <v>51.03</v>
      </c>
      <c r="BW7" s="38">
        <v>50.9</v>
      </c>
      <c r="BX7" s="38">
        <v>50.82</v>
      </c>
      <c r="BY7" s="38">
        <v>52.19</v>
      </c>
      <c r="BZ7" s="38">
        <v>55.32</v>
      </c>
      <c r="CA7" s="38">
        <v>55.73</v>
      </c>
      <c r="CB7" s="38">
        <v>407.96</v>
      </c>
      <c r="CC7" s="38">
        <v>508.6</v>
      </c>
      <c r="CD7" s="38">
        <v>416.64</v>
      </c>
      <c r="CE7" s="38">
        <v>395.18</v>
      </c>
      <c r="CF7" s="38">
        <v>328.84</v>
      </c>
      <c r="CG7" s="38">
        <v>289.60000000000002</v>
      </c>
      <c r="CH7" s="38">
        <v>293.27</v>
      </c>
      <c r="CI7" s="38">
        <v>300.52</v>
      </c>
      <c r="CJ7" s="38">
        <v>296.14</v>
      </c>
      <c r="CK7" s="38">
        <v>283.17</v>
      </c>
      <c r="CL7" s="38">
        <v>276.77999999999997</v>
      </c>
      <c r="CM7" s="38">
        <v>41.63</v>
      </c>
      <c r="CN7" s="38">
        <v>43.35</v>
      </c>
      <c r="CO7" s="38">
        <v>39.520000000000003</v>
      </c>
      <c r="CP7" s="38">
        <v>39.79</v>
      </c>
      <c r="CQ7" s="38">
        <v>40.770000000000003</v>
      </c>
      <c r="CR7" s="38">
        <v>54.74</v>
      </c>
      <c r="CS7" s="38">
        <v>53.78</v>
      </c>
      <c r="CT7" s="38">
        <v>53.24</v>
      </c>
      <c r="CU7" s="38">
        <v>52.31</v>
      </c>
      <c r="CV7" s="38">
        <v>60.65</v>
      </c>
      <c r="CW7" s="38">
        <v>59.15</v>
      </c>
      <c r="CX7" s="38">
        <v>85.23</v>
      </c>
      <c r="CY7" s="38">
        <v>86.16</v>
      </c>
      <c r="CZ7" s="38">
        <v>87.83</v>
      </c>
      <c r="DA7" s="38">
        <v>88.26</v>
      </c>
      <c r="DB7" s="38">
        <v>88.49</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7.0000000000000007E-2</v>
      </c>
      <c r="EH7" s="38">
        <v>0.05</v>
      </c>
      <c r="EI7" s="38">
        <v>0.54</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下水道管理係長</cp:lastModifiedBy>
  <cp:lastPrinted>2018-01-31T00:43:15Z</cp:lastPrinted>
  <dcterms:created xsi:type="dcterms:W3CDTF">2017-12-25T02:32:13Z</dcterms:created>
  <dcterms:modified xsi:type="dcterms:W3CDTF">2018-02-02T01:32:50Z</dcterms:modified>
  <cp:category/>
</cp:coreProperties>
</file>