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ikari.local\public\下水道\★業務係\●業務係共通●\データ整理フォルダー\平成29年度\4文書関係\4-2庁内通知文書\その他\調査\３０年１月\H30.1.26平成28年度決算｢経営比較分析表｣の分析等について\"/>
    </mc:Choice>
  </mc:AlternateContent>
  <workbookProtection workbookPassword="B319" lockStructure="1"/>
  <bookViews>
    <workbookView xWindow="0" yWindow="0" windowWidth="16725" windowHeight="694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<sst xmlns="http://schemas.openxmlformats.org/spreadsheetml/2006/main" count="245" uniqueCount="125">
  <si>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</si>
  <si>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</si>
  <si>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</si>
  <si>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</si>
  <si>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</si>
  <si>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</si>
  <si>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</si>
  <si>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</si>
  <si>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</si>
  <si>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</si>
  <si>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</si>
  <si>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</si>
  <si>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</si>
  <si>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</si>
  <si>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</si>
  <si>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</si>
  <si>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</si>
  <si>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</si>
  <si>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</si>
  <si>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</si>
  <si>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</si>
  <si>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</si>
  <si>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</si>
  <si>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</si>
  <si>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</si>
  <si>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</si>
  <si>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</si>
  <si>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</si>
  <si>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</si>
  <si>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</si>
  <si>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</si>
  <si>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</si>
  <si>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</si>
  <si>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</si>
  <si>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</si>
  <si>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</si>
  <si>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</si>
  <si>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</si>
  <si>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</si>
  <si>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</si>
  <si>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</si>
  <si>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</si>
  <si>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</si>
  <si>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</si>
  <si>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</si>
  <si>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</si>
  <si>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</si>
  <si>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</si>
  <si>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</si>
  <si>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</si>
  <si>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</si>
  <si>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</si>
  <si>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</si>
  <si>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</si>
  <si>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</si>
  <si>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</si>
  <si>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</si>
  <si>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</si>
  <si>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</si>
  <si>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</si>
  <si>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</si>
  <si>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</si>
  <si>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</si>
  <si>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</si>
  <si>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</si>
  <si>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</si>
  <si>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</si>
  <si>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</si>
  <si>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</si>
  <si>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</si>
  <si>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</si>
  <si>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</si>
  <si>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</si>
  <si>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</si>
  <si>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</si>
  <si>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</si>
  <si>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</si>
  <si>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</si>
  <si>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</si>
  <si>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</si>
  <si>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</si>
  <si>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</si>
  <si>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</si>
  <si>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</si>
  <si>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</si>
  <si>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</si>
  <si>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</si>
  <si>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</si>
  <si>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</si>
  <si>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</si>
  <si>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</si>
  <si>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</si>
  <si>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</si>
  <si>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</si>
  <si>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</si>
  <si>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</si>
  <si>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</si>
  <si>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</si>
  <si>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</si>
  <si>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</si>
  <si>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</si>
  <si>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</si>
  <si>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</si>
  <si>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</si>
  <si>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</si>
  <si>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</si>
  <si>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</si>
  <si>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</si>
  <si>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</si>
  <si>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光市</t>
  </si>
  <si>
    <t>法非適用</t>
  </si>
  <si>
    <t>下水道事業</t>
  </si>
  <si>
    <t>公共下水道</t>
  </si>
  <si>
    <t>Bd1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</si>
  <si>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</si>
  <si>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</si>
  <si>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</si>
  <si>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</si>
  <si>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</si>
  <si>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</si>
  <si>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</si>
  <si>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</si>
  <si>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事業開始が比較的遅かったため、ほとんどの管渠が耐用年数に達していないこともあり、現状では管渠改善の必要性は低いと考えているが、今後の更新・長寿命化等に備えた計画の策定に取り組む。</t>
    <rPh sb="1" eb="3">
      <t>ジギョウ</t>
    </rPh>
    <rPh sb="3" eb="5">
      <t>カイシ</t>
    </rPh>
    <rPh sb="6" eb="9">
      <t>ヒカクテキ</t>
    </rPh>
    <rPh sb="9" eb="10">
      <t>オソ</t>
    </rPh>
    <rPh sb="21" eb="22">
      <t>カン</t>
    </rPh>
    <rPh sb="22" eb="23">
      <t>キョ</t>
    </rPh>
    <rPh sb="24" eb="26">
      <t>タイヨウ</t>
    </rPh>
    <rPh sb="26" eb="28">
      <t>ネンスウ</t>
    </rPh>
    <rPh sb="29" eb="30">
      <t>タッ</t>
    </rPh>
    <rPh sb="41" eb="43">
      <t>ゲンジョウ</t>
    </rPh>
    <rPh sb="45" eb="46">
      <t>カン</t>
    </rPh>
    <rPh sb="46" eb="47">
      <t>キョ</t>
    </rPh>
    <rPh sb="47" eb="49">
      <t>カイゼン</t>
    </rPh>
    <rPh sb="50" eb="53">
      <t>ヒツヨウセイ</t>
    </rPh>
    <rPh sb="54" eb="55">
      <t>ヒク</t>
    </rPh>
    <rPh sb="57" eb="58">
      <t>カンガ</t>
    </rPh>
    <rPh sb="64" eb="66">
      <t>コンゴ</t>
    </rPh>
    <rPh sb="67" eb="69">
      <t>コウシン</t>
    </rPh>
    <rPh sb="70" eb="71">
      <t>チョウ</t>
    </rPh>
    <rPh sb="71" eb="74">
      <t>ジュミョウカ</t>
    </rPh>
    <rPh sb="74" eb="75">
      <t>トウ</t>
    </rPh>
    <rPh sb="76" eb="77">
      <t>ソナ</t>
    </rPh>
    <rPh sb="79" eb="81">
      <t>ケイカク</t>
    </rPh>
    <rPh sb="82" eb="84">
      <t>サクテイ</t>
    </rPh>
    <rPh sb="85" eb="86">
      <t>ト</t>
    </rPh>
    <rPh sb="87" eb="88">
      <t>ク</t>
    </rPh>
    <phoneticPr fontId="4"/>
  </si>
  <si>
    <t>　事業開始が比較的遅かったものの、早いペースで集中的に整備を進めた結果、高い普及率を誇るに至り、公共水域の水質保全に寄与してきた本市の下水道事業であるが、一方で投資効率が高くない地理的条件と相まって、多額の建設費及び維持管理費が経営を圧迫する要因となっている。
　改善にむけた取組みとして、流域下水道施設の維持管理等の経費に対する負担のあり方の検討や、必要最低限の事業とすることで、将来への負担となる元利償還金を抑制するなど経費節減に努めていく。また、更なる詳細な自己分析や経営方針の検討を可能とするため、平成32年度からの地方公営企業法適用を見据え、移行事務を進め、将来にわたり事業継続が可能となるよう経営基盤の強化を図っていく。</t>
    <rPh sb="1" eb="3">
      <t>ジギョウ</t>
    </rPh>
    <rPh sb="3" eb="5">
      <t>カイシ</t>
    </rPh>
    <rPh sb="6" eb="9">
      <t>ヒカクテキ</t>
    </rPh>
    <rPh sb="9" eb="10">
      <t>オソ</t>
    </rPh>
    <rPh sb="17" eb="18">
      <t>ハヤ</t>
    </rPh>
    <rPh sb="23" eb="26">
      <t>シュウチュウテキ</t>
    </rPh>
    <rPh sb="27" eb="29">
      <t>セイビ</t>
    </rPh>
    <rPh sb="30" eb="31">
      <t>スス</t>
    </rPh>
    <rPh sb="33" eb="35">
      <t>ケッカ</t>
    </rPh>
    <rPh sb="36" eb="37">
      <t>タカ</t>
    </rPh>
    <rPh sb="38" eb="40">
      <t>フキュウ</t>
    </rPh>
    <rPh sb="40" eb="41">
      <t>リツ</t>
    </rPh>
    <rPh sb="42" eb="43">
      <t>ホコ</t>
    </rPh>
    <rPh sb="45" eb="46">
      <t>イタ</t>
    </rPh>
    <rPh sb="48" eb="50">
      <t>コウキョウ</t>
    </rPh>
    <rPh sb="50" eb="52">
      <t>スイイキ</t>
    </rPh>
    <rPh sb="53" eb="55">
      <t>スイシツ</t>
    </rPh>
    <rPh sb="55" eb="57">
      <t>ホゼン</t>
    </rPh>
    <rPh sb="58" eb="60">
      <t>キヨ</t>
    </rPh>
    <rPh sb="64" eb="65">
      <t>ホン</t>
    </rPh>
    <rPh sb="65" eb="66">
      <t>シ</t>
    </rPh>
    <rPh sb="67" eb="69">
      <t>ゲスイ</t>
    </rPh>
    <rPh sb="69" eb="70">
      <t>ドウ</t>
    </rPh>
    <rPh sb="70" eb="72">
      <t>ジギョウ</t>
    </rPh>
    <rPh sb="77" eb="79">
      <t>イッポウ</t>
    </rPh>
    <rPh sb="80" eb="82">
      <t>トウシ</t>
    </rPh>
    <rPh sb="82" eb="84">
      <t>コウリツ</t>
    </rPh>
    <rPh sb="85" eb="86">
      <t>タカ</t>
    </rPh>
    <rPh sb="89" eb="92">
      <t>チリテキ</t>
    </rPh>
    <rPh sb="92" eb="94">
      <t>ジョウケン</t>
    </rPh>
    <rPh sb="95" eb="96">
      <t>アイ</t>
    </rPh>
    <rPh sb="100" eb="102">
      <t>タガク</t>
    </rPh>
    <rPh sb="103" eb="105">
      <t>ケンセツ</t>
    </rPh>
    <rPh sb="105" eb="106">
      <t>ヒ</t>
    </rPh>
    <rPh sb="106" eb="107">
      <t>オヨ</t>
    </rPh>
    <rPh sb="108" eb="110">
      <t>イジ</t>
    </rPh>
    <rPh sb="110" eb="113">
      <t>カンリヒ</t>
    </rPh>
    <rPh sb="114" eb="116">
      <t>ケイエイ</t>
    </rPh>
    <rPh sb="117" eb="119">
      <t>アッパク</t>
    </rPh>
    <rPh sb="121" eb="123">
      <t>ヨウイン</t>
    </rPh>
    <rPh sb="132" eb="134">
      <t>カイゼン</t>
    </rPh>
    <rPh sb="138" eb="139">
      <t>ト</t>
    </rPh>
    <rPh sb="139" eb="140">
      <t>ク</t>
    </rPh>
    <rPh sb="145" eb="147">
      <t>リュウイキ</t>
    </rPh>
    <rPh sb="147" eb="149">
      <t>ゲスイ</t>
    </rPh>
    <rPh sb="149" eb="150">
      <t>ドウ</t>
    </rPh>
    <rPh sb="150" eb="152">
      <t>シセツ</t>
    </rPh>
    <rPh sb="153" eb="155">
      <t>イジ</t>
    </rPh>
    <rPh sb="155" eb="157">
      <t>カンリ</t>
    </rPh>
    <rPh sb="157" eb="158">
      <t>トウ</t>
    </rPh>
    <rPh sb="159" eb="161">
      <t>ケイヒ</t>
    </rPh>
    <rPh sb="162" eb="163">
      <t>タイ</t>
    </rPh>
    <rPh sb="165" eb="167">
      <t>フタン</t>
    </rPh>
    <rPh sb="170" eb="171">
      <t>カタ</t>
    </rPh>
    <rPh sb="172" eb="174">
      <t>ケントウ</t>
    </rPh>
    <rPh sb="176" eb="178">
      <t>ヒツヨウ</t>
    </rPh>
    <rPh sb="178" eb="181">
      <t>サイテイゲン</t>
    </rPh>
    <rPh sb="182" eb="184">
      <t>ジギョウ</t>
    </rPh>
    <rPh sb="191" eb="193">
      <t>ショウライ</t>
    </rPh>
    <rPh sb="195" eb="197">
      <t>フタン</t>
    </rPh>
    <rPh sb="200" eb="202">
      <t>ガンリ</t>
    </rPh>
    <rPh sb="202" eb="205">
      <t>ショウカンキン</t>
    </rPh>
    <rPh sb="206" eb="208">
      <t>ヨクセイ</t>
    </rPh>
    <rPh sb="212" eb="214">
      <t>ケイヒ</t>
    </rPh>
    <rPh sb="214" eb="216">
      <t>セツゲン</t>
    </rPh>
    <rPh sb="217" eb="218">
      <t>ツト</t>
    </rPh>
    <rPh sb="276" eb="278">
      <t>イコウ</t>
    </rPh>
    <rPh sb="278" eb="280">
      <t>ジム</t>
    </rPh>
    <rPh sb="281" eb="282">
      <t>スス</t>
    </rPh>
    <rPh sb="284" eb="286">
      <t>ショウライ</t>
    </rPh>
    <rPh sb="290" eb="292">
      <t>ジギョウ</t>
    </rPh>
    <rPh sb="292" eb="294">
      <t>ケイゾク</t>
    </rPh>
    <rPh sb="295" eb="297">
      <t>カノウ</t>
    </rPh>
    <rPh sb="302" eb="304">
      <t>ケイエイ</t>
    </rPh>
    <rPh sb="304" eb="306">
      <t>キバン</t>
    </rPh>
    <rPh sb="307" eb="309">
      <t>キョウカ</t>
    </rPh>
    <rPh sb="310" eb="311">
      <t>ハカ</t>
    </rPh>
    <phoneticPr fontId="4"/>
  </si>
  <si>
    <t>　収益的収支比率は、総収益が微減となっているものの、地方債元利償還金等が減少したため改善している。引き続き総事業費の抑制や起債残高の適正な管理に取り組み、今後も改善傾向を継続させる。
　企業債残高対事業規模比率は、類似団体平均や全国平均に比べ低い値で推移しているが、本市が流域下水道事業であり、単独で処理場を有していないことから、処理場に係る起債残高が一部含まれていないためと分析している。
　経費回収率は徐々に改善が見られるものの、全国平均には届いていないため、引き続き改善に取り組む。
　有収水量は横ばいであるものの、汚水処理費が減となったことから、汚水処理原価は減となっているが、類似団体平均及び全国平均を上回っている。引き続き経費の削減に取り組んでいく。
　水洗化率は類似団体平均を大きく上回り、95パーセント近い数値を維持している。
　なお、平成28年度から分流式下水道に係る一般会計からの繰出金の算出基準が変更され、企業債残高に対して一般会計が負担する額の増加に伴い、経費回収率が上昇、企業債残高対象事業規模比率及び汚水処理原価が低下している。</t>
    <rPh sb="1" eb="4">
      <t>シュウエキテキ</t>
    </rPh>
    <rPh sb="4" eb="6">
      <t>シュウシ</t>
    </rPh>
    <rPh sb="6" eb="8">
      <t>ヒリツ</t>
    </rPh>
    <rPh sb="10" eb="11">
      <t>ソウ</t>
    </rPh>
    <rPh sb="11" eb="13">
      <t>シュウエキ</t>
    </rPh>
    <rPh sb="14" eb="16">
      <t>ビゲン</t>
    </rPh>
    <rPh sb="26" eb="29">
      <t>チホウサイ</t>
    </rPh>
    <rPh sb="29" eb="31">
      <t>ガンリ</t>
    </rPh>
    <rPh sb="31" eb="34">
      <t>ショウカンキン</t>
    </rPh>
    <rPh sb="34" eb="35">
      <t>トウ</t>
    </rPh>
    <rPh sb="36" eb="38">
      <t>ゲンショウ</t>
    </rPh>
    <rPh sb="42" eb="44">
      <t>カイゼン</t>
    </rPh>
    <rPh sb="49" eb="50">
      <t>ヒ</t>
    </rPh>
    <rPh sb="51" eb="52">
      <t>ツヅ</t>
    </rPh>
    <rPh sb="53" eb="57">
      <t>ソウジギョウヒ</t>
    </rPh>
    <rPh sb="58" eb="60">
      <t>ヨクセイ</t>
    </rPh>
    <rPh sb="61" eb="63">
      <t>キサイ</t>
    </rPh>
    <rPh sb="63" eb="65">
      <t>ザンダカ</t>
    </rPh>
    <rPh sb="66" eb="68">
      <t>テキセイ</t>
    </rPh>
    <rPh sb="69" eb="71">
      <t>カンリ</t>
    </rPh>
    <rPh sb="72" eb="73">
      <t>ト</t>
    </rPh>
    <rPh sb="74" eb="75">
      <t>ク</t>
    </rPh>
    <rPh sb="77" eb="79">
      <t>コンゴ</t>
    </rPh>
    <rPh sb="80" eb="82">
      <t>カイゼン</t>
    </rPh>
    <rPh sb="82" eb="84">
      <t>ケイコウ</t>
    </rPh>
    <rPh sb="85" eb="87">
      <t>ケイゾク</t>
    </rPh>
    <rPh sb="93" eb="95">
      <t>キギョウ</t>
    </rPh>
    <rPh sb="95" eb="96">
      <t>サイ</t>
    </rPh>
    <rPh sb="96" eb="98">
      <t>ザンダカ</t>
    </rPh>
    <rPh sb="98" eb="99">
      <t>タイ</t>
    </rPh>
    <rPh sb="99" eb="101">
      <t>ジギョウ</t>
    </rPh>
    <rPh sb="101" eb="103">
      <t>キボ</t>
    </rPh>
    <rPh sb="103" eb="105">
      <t>ヒリツ</t>
    </rPh>
    <rPh sb="107" eb="109">
      <t>ルイジ</t>
    </rPh>
    <rPh sb="109" eb="111">
      <t>ダンタイ</t>
    </rPh>
    <rPh sb="111" eb="113">
      <t>ヘイキン</t>
    </rPh>
    <rPh sb="114" eb="116">
      <t>ゼンコク</t>
    </rPh>
    <rPh sb="116" eb="118">
      <t>ヘイキン</t>
    </rPh>
    <rPh sb="119" eb="120">
      <t>クラ</t>
    </rPh>
    <rPh sb="121" eb="122">
      <t>ヒク</t>
    </rPh>
    <rPh sb="123" eb="124">
      <t>アタイ</t>
    </rPh>
    <rPh sb="125" eb="127">
      <t>スイイ</t>
    </rPh>
    <rPh sb="133" eb="134">
      <t>ホン</t>
    </rPh>
    <rPh sb="134" eb="135">
      <t>シ</t>
    </rPh>
    <rPh sb="136" eb="138">
      <t>リュウイキ</t>
    </rPh>
    <rPh sb="138" eb="140">
      <t>ゲスイ</t>
    </rPh>
    <rPh sb="140" eb="141">
      <t>ドウ</t>
    </rPh>
    <rPh sb="141" eb="143">
      <t>ジギョウ</t>
    </rPh>
    <rPh sb="147" eb="149">
      <t>タンドク</t>
    </rPh>
    <rPh sb="150" eb="152">
      <t>ショリ</t>
    </rPh>
    <rPh sb="152" eb="153">
      <t>ジョウ</t>
    </rPh>
    <rPh sb="154" eb="155">
      <t>ユウ</t>
    </rPh>
    <rPh sb="165" eb="167">
      <t>ショリ</t>
    </rPh>
    <rPh sb="167" eb="168">
      <t>ジョウ</t>
    </rPh>
    <rPh sb="169" eb="170">
      <t>カカ</t>
    </rPh>
    <rPh sb="171" eb="173">
      <t>キサイ</t>
    </rPh>
    <rPh sb="173" eb="175">
      <t>ザンダカ</t>
    </rPh>
    <rPh sb="176" eb="178">
      <t>イチブ</t>
    </rPh>
    <rPh sb="178" eb="179">
      <t>フク</t>
    </rPh>
    <rPh sb="188" eb="190">
      <t>ブンセキ</t>
    </rPh>
    <rPh sb="197" eb="199">
      <t>ケイヒ</t>
    </rPh>
    <rPh sb="199" eb="201">
      <t>カイシュウ</t>
    </rPh>
    <rPh sb="201" eb="202">
      <t>リツ</t>
    </rPh>
    <rPh sb="203" eb="205">
      <t>ジョジョ</t>
    </rPh>
    <rPh sb="206" eb="208">
      <t>カイゼン</t>
    </rPh>
    <rPh sb="209" eb="210">
      <t>ミ</t>
    </rPh>
    <rPh sb="217" eb="219">
      <t>ゼンコク</t>
    </rPh>
    <rPh sb="219" eb="221">
      <t>ヘイキン</t>
    </rPh>
    <rPh sb="223" eb="224">
      <t>トド</t>
    </rPh>
    <rPh sb="232" eb="233">
      <t>ヒ</t>
    </rPh>
    <rPh sb="234" eb="235">
      <t>ツヅ</t>
    </rPh>
    <rPh sb="236" eb="238">
      <t>カイゼン</t>
    </rPh>
    <rPh sb="239" eb="240">
      <t>ト</t>
    </rPh>
    <rPh sb="241" eb="242">
      <t>ク</t>
    </rPh>
    <rPh sb="246" eb="247">
      <t>ユウ</t>
    </rPh>
    <rPh sb="261" eb="263">
      <t>オスイ</t>
    </rPh>
    <rPh sb="263" eb="265">
      <t>ショリ</t>
    </rPh>
    <rPh sb="267" eb="268">
      <t>ゲン</t>
    </rPh>
    <rPh sb="277" eb="279">
      <t>オスイ</t>
    </rPh>
    <rPh sb="279" eb="281">
      <t>ショリ</t>
    </rPh>
    <rPh sb="281" eb="283">
      <t>ゲンカ</t>
    </rPh>
    <rPh sb="284" eb="285">
      <t>ゲン</t>
    </rPh>
    <rPh sb="293" eb="295">
      <t>ルイジ</t>
    </rPh>
    <rPh sb="295" eb="297">
      <t>ダンタイ</t>
    </rPh>
    <rPh sb="297" eb="299">
      <t>ヘイキン</t>
    </rPh>
    <rPh sb="299" eb="300">
      <t>オヨ</t>
    </rPh>
    <rPh sb="301" eb="303">
      <t>ゼンコク</t>
    </rPh>
    <rPh sb="303" eb="305">
      <t>ヘイキン</t>
    </rPh>
    <rPh sb="306" eb="308">
      <t>ウワマワ</t>
    </rPh>
    <rPh sb="313" eb="314">
      <t>ヒ</t>
    </rPh>
    <rPh sb="315" eb="316">
      <t>ツヅ</t>
    </rPh>
    <rPh sb="317" eb="319">
      <t>ケイヒ</t>
    </rPh>
    <rPh sb="320" eb="322">
      <t>サクゲン</t>
    </rPh>
    <rPh sb="323" eb="324">
      <t>ト</t>
    </rPh>
    <rPh sb="325" eb="326">
      <t>ク</t>
    </rPh>
    <rPh sb="333" eb="336">
      <t>スイセンカ</t>
    </rPh>
    <rPh sb="336" eb="337">
      <t>リツ</t>
    </rPh>
    <rPh sb="338" eb="340">
      <t>ルイジ</t>
    </rPh>
    <rPh sb="340" eb="342">
      <t>ダンタイ</t>
    </rPh>
    <rPh sb="342" eb="344">
      <t>ヘイキン</t>
    </rPh>
    <rPh sb="345" eb="346">
      <t>オオ</t>
    </rPh>
    <rPh sb="348" eb="350">
      <t>ウワマワ</t>
    </rPh>
    <rPh sb="359" eb="360">
      <t>チカ</t>
    </rPh>
    <rPh sb="361" eb="363">
      <t>スウチ</t>
    </rPh>
    <rPh sb="364" eb="366">
      <t>イジ</t>
    </rPh>
    <rPh sb="376" eb="378">
      <t>ヘイセイ</t>
    </rPh>
    <rPh sb="380" eb="382">
      <t>ネンド</t>
    </rPh>
    <rPh sb="384" eb="386">
      <t>ブンリュウ</t>
    </rPh>
    <rPh sb="386" eb="387">
      <t>シキ</t>
    </rPh>
    <rPh sb="387" eb="389">
      <t>ゲスイ</t>
    </rPh>
    <rPh sb="389" eb="390">
      <t>ドウ</t>
    </rPh>
    <rPh sb="391" eb="392">
      <t>カカ</t>
    </rPh>
    <rPh sb="393" eb="395">
      <t>イッパン</t>
    </rPh>
    <rPh sb="395" eb="397">
      <t>カイケイ</t>
    </rPh>
    <rPh sb="400" eb="402">
      <t>クリダ</t>
    </rPh>
    <rPh sb="402" eb="403">
      <t>キン</t>
    </rPh>
    <rPh sb="404" eb="406">
      <t>サンシュツ</t>
    </rPh>
    <rPh sb="406" eb="408">
      <t>キジュン</t>
    </rPh>
    <rPh sb="409" eb="411">
      <t>ヘンコウ</t>
    </rPh>
    <rPh sb="414" eb="416">
      <t>キギョウ</t>
    </rPh>
    <rPh sb="416" eb="417">
      <t>サイ</t>
    </rPh>
    <rPh sb="417" eb="419">
      <t>ザンダカ</t>
    </rPh>
    <rPh sb="420" eb="421">
      <t>タイ</t>
    </rPh>
    <rPh sb="423" eb="425">
      <t>イッパン</t>
    </rPh>
    <rPh sb="425" eb="427">
      <t>カイケイ</t>
    </rPh>
    <rPh sb="428" eb="430">
      <t>フタン</t>
    </rPh>
    <rPh sb="432" eb="433">
      <t>ガク</t>
    </rPh>
    <rPh sb="434" eb="436">
      <t>ゾウカ</t>
    </rPh>
    <rPh sb="437" eb="438">
      <t>トモナ</t>
    </rPh>
    <rPh sb="449" eb="451">
      <t>キギョウ</t>
    </rPh>
    <rPh sb="451" eb="452">
      <t>サイ</t>
    </rPh>
    <rPh sb="452" eb="454">
      <t>ザンダカ</t>
    </rPh>
    <rPh sb="454" eb="456">
      <t>タイショウ</t>
    </rPh>
    <rPh sb="456" eb="458">
      <t>ジギョウ</t>
    </rPh>
    <rPh sb="458" eb="460">
      <t>キボ</t>
    </rPh>
    <rPh sb="460" eb="462">
      <t>ヒリツ</t>
    </rPh>
    <rPh sb="462" eb="463">
      <t>オヨ</t>
    </rPh>
    <rPh sb="464" eb="466">
      <t>オスイ</t>
    </rPh>
    <rPh sb="466" eb="468">
      <t>ショリ</t>
    </rPh>
    <rPh sb="468" eb="470">
      <t>ゲンカ</t>
    </rPh>
    <rPh sb="471" eb="473">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</si>
</sst>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3641824"/>
        <c:axId val="203642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0.04</c:v>
                </c:pt>
                <c:pt idx="3">
                  <c:v>0.38</c:v>
                </c:pt>
                <c:pt idx="4">
                  <c:v>0.17</c:v>
                </c:pt>
              </c:numCache>
            </c:numRef>
          </c:val>
          <c:smooth val="0"/>
        </c:ser>
        <c:dLbls>
          <c:showLegendKey val="0"/>
          <c:showVal val="0"/>
          <c:showCatName val="0"/>
          <c:showSerName val="0"/>
          <c:showPercent val="0"/>
          <c:showBubbleSize val="0"/>
        </c:dLbls>
        <c:marker val="1"/>
        <c:smooth val="0"/>
        <c:axId val="203641824"/>
        <c:axId val="203642216"/>
      </c:lineChart>
      <c:dateAx>
        <c:axId val="203641824"/>
        <c:scaling>
          <c:orientation val="minMax"/>
        </c:scaling>
        <c:delete val="1"/>
        <c:axPos val="b"/>
        <c:numFmt formatCode="ge" sourceLinked="1"/>
        <c:majorTickMark val="none"/>
        <c:minorTickMark val="none"/>
        <c:tickLblPos val="none"/>
        <c:crossAx val="203642216"/>
        <c:crosses val="autoZero"/>
        <c:auto val="1"/>
        <c:lblOffset val="100"/>
        <c:baseTimeUnit val="years"/>
      </c:dateAx>
      <c:valAx>
        <c:axId val="203642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64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6345552"/>
        <c:axId val="206345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65.31</c:v>
                </c:pt>
                <c:pt idx="1">
                  <c:v>62.09</c:v>
                </c:pt>
                <c:pt idx="2">
                  <c:v>62.23</c:v>
                </c:pt>
                <c:pt idx="3">
                  <c:v>60</c:v>
                </c:pt>
                <c:pt idx="4">
                  <c:v>64.67</c:v>
                </c:pt>
              </c:numCache>
            </c:numRef>
          </c:val>
          <c:smooth val="0"/>
        </c:ser>
        <c:dLbls>
          <c:showLegendKey val="0"/>
          <c:showVal val="0"/>
          <c:showCatName val="0"/>
          <c:showSerName val="0"/>
          <c:showPercent val="0"/>
          <c:showBubbleSize val="0"/>
        </c:dLbls>
        <c:marker val="1"/>
        <c:smooth val="0"/>
        <c:axId val="206345552"/>
        <c:axId val="206345944"/>
      </c:lineChart>
      <c:dateAx>
        <c:axId val="206345552"/>
        <c:scaling>
          <c:orientation val="minMax"/>
        </c:scaling>
        <c:delete val="1"/>
        <c:axPos val="b"/>
        <c:numFmt formatCode="ge" sourceLinked="1"/>
        <c:majorTickMark val="none"/>
        <c:minorTickMark val="none"/>
        <c:tickLblPos val="none"/>
        <c:crossAx val="206345944"/>
        <c:crosses val="autoZero"/>
        <c:auto val="1"/>
        <c:lblOffset val="100"/>
        <c:baseTimeUnit val="years"/>
      </c:dateAx>
      <c:valAx>
        <c:axId val="206345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4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94.49</c:v>
                </c:pt>
                <c:pt idx="1">
                  <c:v>93.57</c:v>
                </c:pt>
                <c:pt idx="2">
                  <c:v>94.42</c:v>
                </c:pt>
                <c:pt idx="3">
                  <c:v>95.14</c:v>
                </c:pt>
                <c:pt idx="4">
                  <c:v>95.12</c:v>
                </c:pt>
              </c:numCache>
            </c:numRef>
          </c:val>
        </c:ser>
        <c:dLbls>
          <c:showLegendKey val="0"/>
          <c:showVal val="0"/>
          <c:showCatName val="0"/>
          <c:showSerName val="0"/>
          <c:showPercent val="0"/>
          <c:showBubbleSize val="0"/>
        </c:dLbls>
        <c:gapWidth val="150"/>
        <c:axId val="206347120"/>
        <c:axId val="206347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87.07</c:v>
                </c:pt>
                <c:pt idx="1">
                  <c:v>86.88</c:v>
                </c:pt>
                <c:pt idx="2">
                  <c:v>86.56</c:v>
                </c:pt>
                <c:pt idx="3">
                  <c:v>86.78</c:v>
                </c:pt>
                <c:pt idx="4">
                  <c:v>91.76</c:v>
                </c:pt>
              </c:numCache>
            </c:numRef>
          </c:val>
          <c:smooth val="0"/>
        </c:ser>
        <c:dLbls>
          <c:showLegendKey val="0"/>
          <c:showVal val="0"/>
          <c:showCatName val="0"/>
          <c:showSerName val="0"/>
          <c:showPercent val="0"/>
          <c:showBubbleSize val="0"/>
        </c:dLbls>
        <c:marker val="1"/>
        <c:smooth val="0"/>
        <c:axId val="206347120"/>
        <c:axId val="206347512"/>
      </c:lineChart>
      <c:dateAx>
        <c:axId val="206347120"/>
        <c:scaling>
          <c:orientation val="minMax"/>
        </c:scaling>
        <c:delete val="1"/>
        <c:axPos val="b"/>
        <c:numFmt formatCode="ge" sourceLinked="1"/>
        <c:majorTickMark val="none"/>
        <c:minorTickMark val="none"/>
        <c:tickLblPos val="none"/>
        <c:crossAx val="206347512"/>
        <c:crosses val="autoZero"/>
        <c:auto val="1"/>
        <c:lblOffset val="100"/>
        <c:baseTimeUnit val="years"/>
      </c:dateAx>
      <c:valAx>
        <c:axId val="206347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4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88.42</c:v>
                </c:pt>
                <c:pt idx="1">
                  <c:v>87.47</c:v>
                </c:pt>
                <c:pt idx="2">
                  <c:v>86.77</c:v>
                </c:pt>
                <c:pt idx="3">
                  <c:v>86.98</c:v>
                </c:pt>
                <c:pt idx="4">
                  <c:v>92.01</c:v>
                </c:pt>
              </c:numCache>
            </c:numRef>
          </c:val>
        </c:ser>
        <c:dLbls>
          <c:showLegendKey val="0"/>
          <c:showVal val="0"/>
          <c:showCatName val="0"/>
          <c:showSerName val="0"/>
          <c:showPercent val="0"/>
          <c:showBubbleSize val="0"/>
        </c:dLbls>
        <c:gapWidth val="150"/>
        <c:axId val="203643392"/>
        <c:axId val="206196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643392"/>
        <c:axId val="206196616"/>
      </c:lineChart>
      <c:dateAx>
        <c:axId val="203643392"/>
        <c:scaling>
          <c:orientation val="minMax"/>
        </c:scaling>
        <c:delete val="1"/>
        <c:axPos val="b"/>
        <c:numFmt formatCode="ge" sourceLinked="1"/>
        <c:majorTickMark val="none"/>
        <c:minorTickMark val="none"/>
        <c:tickLblPos val="none"/>
        <c:crossAx val="206196616"/>
        <c:crosses val="autoZero"/>
        <c:auto val="1"/>
        <c:lblOffset val="100"/>
        <c:baseTimeUnit val="years"/>
      </c:dateAx>
      <c:valAx>
        <c:axId val="206196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64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6197792"/>
        <c:axId val="206198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6197792"/>
        <c:axId val="206198184"/>
      </c:lineChart>
      <c:dateAx>
        <c:axId val="206197792"/>
        <c:scaling>
          <c:orientation val="minMax"/>
        </c:scaling>
        <c:delete val="1"/>
        <c:axPos val="b"/>
        <c:numFmt formatCode="ge" sourceLinked="1"/>
        <c:majorTickMark val="none"/>
        <c:minorTickMark val="none"/>
        <c:tickLblPos val="none"/>
        <c:crossAx val="206198184"/>
        <c:crosses val="autoZero"/>
        <c:auto val="1"/>
        <c:lblOffset val="100"/>
        <c:baseTimeUnit val="years"/>
      </c:dateAx>
      <c:valAx>
        <c:axId val="206198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19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6199360"/>
        <c:axId val="206199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6199360"/>
        <c:axId val="206199752"/>
      </c:lineChart>
      <c:dateAx>
        <c:axId val="206199360"/>
        <c:scaling>
          <c:orientation val="minMax"/>
        </c:scaling>
        <c:delete val="1"/>
        <c:axPos val="b"/>
        <c:numFmt formatCode="ge" sourceLinked="1"/>
        <c:majorTickMark val="none"/>
        <c:minorTickMark val="none"/>
        <c:tickLblPos val="none"/>
        <c:crossAx val="206199752"/>
        <c:crosses val="autoZero"/>
        <c:auto val="1"/>
        <c:lblOffset val="100"/>
        <c:baseTimeUnit val="years"/>
      </c:dateAx>
      <c:valAx>
        <c:axId val="206199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19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7226072"/>
        <c:axId val="42722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7226072"/>
        <c:axId val="427226464"/>
      </c:lineChart>
      <c:dateAx>
        <c:axId val="427226072"/>
        <c:scaling>
          <c:orientation val="minMax"/>
        </c:scaling>
        <c:delete val="1"/>
        <c:axPos val="b"/>
        <c:numFmt formatCode="ge" sourceLinked="1"/>
        <c:majorTickMark val="none"/>
        <c:minorTickMark val="none"/>
        <c:tickLblPos val="none"/>
        <c:crossAx val="427226464"/>
        <c:crosses val="autoZero"/>
        <c:auto val="1"/>
        <c:lblOffset val="100"/>
        <c:baseTimeUnit val="years"/>
      </c:dateAx>
      <c:valAx>
        <c:axId val="42722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226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7228032"/>
        <c:axId val="427228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7228032"/>
        <c:axId val="427228424"/>
      </c:lineChart>
      <c:dateAx>
        <c:axId val="427228032"/>
        <c:scaling>
          <c:orientation val="minMax"/>
        </c:scaling>
        <c:delete val="1"/>
        <c:axPos val="b"/>
        <c:numFmt formatCode="ge" sourceLinked="1"/>
        <c:majorTickMark val="none"/>
        <c:minorTickMark val="none"/>
        <c:tickLblPos val="none"/>
        <c:crossAx val="427228424"/>
        <c:crosses val="autoZero"/>
        <c:auto val="1"/>
        <c:lblOffset val="100"/>
        <c:baseTimeUnit val="years"/>
      </c:dateAx>
      <c:valAx>
        <c:axId val="427228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22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672.88</c:v>
                </c:pt>
                <c:pt idx="1">
                  <c:v>614.26</c:v>
                </c:pt>
                <c:pt idx="2">
                  <c:v>559.09</c:v>
                </c:pt>
                <c:pt idx="3">
                  <c:v>508.7</c:v>
                </c:pt>
                <c:pt idx="4">
                  <c:v>327.96</c:v>
                </c:pt>
              </c:numCache>
            </c:numRef>
          </c:val>
        </c:ser>
        <c:dLbls>
          <c:showLegendKey val="0"/>
          <c:showVal val="0"/>
          <c:showCatName val="0"/>
          <c:showSerName val="0"/>
          <c:showPercent val="0"/>
          <c:showBubbleSize val="0"/>
        </c:dLbls>
        <c:gapWidth val="150"/>
        <c:axId val="427688808"/>
        <c:axId val="42768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1189.0999999999999</c:v>
                </c:pt>
                <c:pt idx="1">
                  <c:v>1115.1099999999999</c:v>
                </c:pt>
                <c:pt idx="2">
                  <c:v>1010.51</c:v>
                </c:pt>
                <c:pt idx="3">
                  <c:v>1031.56</c:v>
                </c:pt>
                <c:pt idx="4">
                  <c:v>774.99</c:v>
                </c:pt>
              </c:numCache>
            </c:numRef>
          </c:val>
          <c:smooth val="0"/>
        </c:ser>
        <c:dLbls>
          <c:showLegendKey val="0"/>
          <c:showVal val="0"/>
          <c:showCatName val="0"/>
          <c:showSerName val="0"/>
          <c:showPercent val="0"/>
          <c:showBubbleSize val="0"/>
        </c:dLbls>
        <c:marker val="1"/>
        <c:smooth val="0"/>
        <c:axId val="427688808"/>
        <c:axId val="427689200"/>
      </c:lineChart>
      <c:dateAx>
        <c:axId val="427688808"/>
        <c:scaling>
          <c:orientation val="minMax"/>
        </c:scaling>
        <c:delete val="1"/>
        <c:axPos val="b"/>
        <c:numFmt formatCode="ge" sourceLinked="1"/>
        <c:majorTickMark val="none"/>
        <c:minorTickMark val="none"/>
        <c:tickLblPos val="none"/>
        <c:crossAx val="427689200"/>
        <c:crosses val="autoZero"/>
        <c:auto val="1"/>
        <c:lblOffset val="100"/>
        <c:baseTimeUnit val="years"/>
      </c:dateAx>
      <c:valAx>
        <c:axId val="42768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688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85.61</c:v>
                </c:pt>
                <c:pt idx="1">
                  <c:v>85.15</c:v>
                </c:pt>
                <c:pt idx="2">
                  <c:v>84.7</c:v>
                </c:pt>
                <c:pt idx="3">
                  <c:v>86.75</c:v>
                </c:pt>
                <c:pt idx="4">
                  <c:v>96.62</c:v>
                </c:pt>
              </c:numCache>
            </c:numRef>
          </c:val>
        </c:ser>
        <c:dLbls>
          <c:showLegendKey val="0"/>
          <c:showVal val="0"/>
          <c:showCatName val="0"/>
          <c:showSerName val="0"/>
          <c:showPercent val="0"/>
          <c:showBubbleSize val="0"/>
        </c:dLbls>
        <c:gapWidth val="150"/>
        <c:axId val="427227640"/>
        <c:axId val="427690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78.78</c:v>
                </c:pt>
                <c:pt idx="1">
                  <c:v>79.540000000000006</c:v>
                </c:pt>
                <c:pt idx="2">
                  <c:v>83</c:v>
                </c:pt>
                <c:pt idx="3">
                  <c:v>84.32</c:v>
                </c:pt>
                <c:pt idx="4">
                  <c:v>96.57</c:v>
                </c:pt>
              </c:numCache>
            </c:numRef>
          </c:val>
          <c:smooth val="0"/>
        </c:ser>
        <c:dLbls>
          <c:showLegendKey val="0"/>
          <c:showVal val="0"/>
          <c:showCatName val="0"/>
          <c:showSerName val="0"/>
          <c:showPercent val="0"/>
          <c:showBubbleSize val="0"/>
        </c:dLbls>
        <c:marker val="1"/>
        <c:smooth val="0"/>
        <c:axId val="427227640"/>
        <c:axId val="427690376"/>
      </c:lineChart>
      <c:dateAx>
        <c:axId val="427227640"/>
        <c:scaling>
          <c:orientation val="minMax"/>
        </c:scaling>
        <c:delete val="1"/>
        <c:axPos val="b"/>
        <c:numFmt formatCode="ge" sourceLinked="1"/>
        <c:majorTickMark val="none"/>
        <c:minorTickMark val="none"/>
        <c:tickLblPos val="none"/>
        <c:crossAx val="427690376"/>
        <c:crosses val="autoZero"/>
        <c:auto val="1"/>
        <c:lblOffset val="100"/>
        <c:baseTimeUnit val="years"/>
      </c:dateAx>
      <c:valAx>
        <c:axId val="42769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227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205.64</c:v>
                </c:pt>
                <c:pt idx="1">
                  <c:v>210.35</c:v>
                </c:pt>
                <c:pt idx="2">
                  <c:v>219.33</c:v>
                </c:pt>
                <c:pt idx="3">
                  <c:v>216.02</c:v>
                </c:pt>
                <c:pt idx="4">
                  <c:v>193.95</c:v>
                </c:pt>
              </c:numCache>
            </c:numRef>
          </c:val>
        </c:ser>
        <c:dLbls>
          <c:showLegendKey val="0"/>
          <c:showVal val="0"/>
          <c:showCatName val="0"/>
          <c:showSerName val="0"/>
          <c:showPercent val="0"/>
          <c:showBubbleSize val="0"/>
        </c:dLbls>
        <c:gapWidth val="150"/>
        <c:axId val="427691552"/>
        <c:axId val="427691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199.32</c:v>
                </c:pt>
                <c:pt idx="1">
                  <c:v>199.36</c:v>
                </c:pt>
                <c:pt idx="2">
                  <c:v>193.74</c:v>
                </c:pt>
                <c:pt idx="3">
                  <c:v>188.12</c:v>
                </c:pt>
                <c:pt idx="4">
                  <c:v>161.54</c:v>
                </c:pt>
              </c:numCache>
            </c:numRef>
          </c:val>
          <c:smooth val="0"/>
        </c:ser>
        <c:dLbls>
          <c:showLegendKey val="0"/>
          <c:showVal val="0"/>
          <c:showCatName val="0"/>
          <c:showSerName val="0"/>
          <c:showPercent val="0"/>
          <c:showBubbleSize val="0"/>
        </c:dLbls>
        <c:marker val="1"/>
        <c:smooth val="0"/>
        <c:axId val="427691552"/>
        <c:axId val="427691944"/>
      </c:lineChart>
      <c:dateAx>
        <c:axId val="427691552"/>
        <c:scaling>
          <c:orientation val="minMax"/>
        </c:scaling>
        <c:delete val="1"/>
        <c:axPos val="b"/>
        <c:numFmt formatCode="ge" sourceLinked="1"/>
        <c:majorTickMark val="none"/>
        <c:minorTickMark val="none"/>
        <c:tickLblPos val="none"/>
        <c:crossAx val="427691944"/>
        <c:crosses val="autoZero"/>
        <c:auto val="1"/>
        <c:lblOffset val="100"/>
        <c:baseTimeUnit val="years"/>
      </c:dateAx>
      <c:valAx>
        <c:axId val="427691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69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1" zoomScaleNormal="100" workbookViewId="0">
      <selection activeCell="CB12" sqref="CB1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山口県　光市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
        <v>121</v>
      </c>
      <c r="AE8" s="73"/>
      <c r="AF8" s="73"/>
      <c r="AG8" s="73"/>
      <c r="AH8" s="73"/>
      <c r="AI8" s="73"/>
      <c r="AJ8" s="73"/>
      <c r="AK8" s="4"/>
      <c r="AL8" s="67">
        <f>データ!S6</f>
        <v>52286</v>
      </c>
      <c r="AM8" s="67"/>
      <c r="AN8" s="67"/>
      <c r="AO8" s="67"/>
      <c r="AP8" s="67"/>
      <c r="AQ8" s="67"/>
      <c r="AR8" s="67"/>
      <c r="AS8" s="67"/>
      <c r="AT8" s="66">
        <f>データ!T6</f>
        <v>92.13</v>
      </c>
      <c r="AU8" s="66"/>
      <c r="AV8" s="66"/>
      <c r="AW8" s="66"/>
      <c r="AX8" s="66"/>
      <c r="AY8" s="66"/>
      <c r="AZ8" s="66"/>
      <c r="BA8" s="66"/>
      <c r="BB8" s="66">
        <f>データ!U6</f>
        <v>567.52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80.03</v>
      </c>
      <c r="Q10" s="66"/>
      <c r="R10" s="66"/>
      <c r="S10" s="66"/>
      <c r="T10" s="66"/>
      <c r="U10" s="66"/>
      <c r="V10" s="66"/>
      <c r="W10" s="66">
        <f>データ!Q6</f>
        <v>86.57</v>
      </c>
      <c r="X10" s="66"/>
      <c r="Y10" s="66"/>
      <c r="Z10" s="66"/>
      <c r="AA10" s="66"/>
      <c r="AB10" s="66"/>
      <c r="AC10" s="66"/>
      <c r="AD10" s="67">
        <f>データ!R6</f>
        <v>3340</v>
      </c>
      <c r="AE10" s="67"/>
      <c r="AF10" s="67"/>
      <c r="AG10" s="67"/>
      <c r="AH10" s="67"/>
      <c r="AI10" s="67"/>
      <c r="AJ10" s="67"/>
      <c r="AK10" s="2"/>
      <c r="AL10" s="67">
        <f>データ!V6</f>
        <v>41673</v>
      </c>
      <c r="AM10" s="67"/>
      <c r="AN10" s="67"/>
      <c r="AO10" s="67"/>
      <c r="AP10" s="67"/>
      <c r="AQ10" s="67"/>
      <c r="AR10" s="67"/>
      <c r="AS10" s="67"/>
      <c r="AT10" s="66">
        <f>データ!W6</f>
        <v>9.68</v>
      </c>
      <c r="AU10" s="66"/>
      <c r="AV10" s="66"/>
      <c r="AW10" s="66"/>
      <c r="AX10" s="66"/>
      <c r="AY10" s="66"/>
      <c r="AZ10" s="66"/>
      <c r="BA10" s="66"/>
      <c r="BB10" s="66">
        <f>データ!X6</f>
        <v>4305.0600000000004</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4" t="s">
        <v>124</v>
      </c>
      <c r="BM16" s="85"/>
      <c r="BN16" s="85"/>
      <c r="BO16" s="85"/>
      <c r="BP16" s="85"/>
      <c r="BQ16" s="85"/>
      <c r="BR16" s="85"/>
      <c r="BS16" s="85"/>
      <c r="BT16" s="85"/>
      <c r="BU16" s="85"/>
      <c r="BV16" s="85"/>
      <c r="BW16" s="85"/>
      <c r="BX16" s="85"/>
      <c r="BY16" s="85"/>
      <c r="BZ16" s="86"/>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4"/>
      <c r="BM17" s="85"/>
      <c r="BN17" s="85"/>
      <c r="BO17" s="85"/>
      <c r="BP17" s="85"/>
      <c r="BQ17" s="85"/>
      <c r="BR17" s="85"/>
      <c r="BS17" s="85"/>
      <c r="BT17" s="85"/>
      <c r="BU17" s="85"/>
      <c r="BV17" s="85"/>
      <c r="BW17" s="85"/>
      <c r="BX17" s="85"/>
      <c r="BY17" s="85"/>
      <c r="BZ17" s="86"/>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4"/>
      <c r="BM18" s="85"/>
      <c r="BN18" s="85"/>
      <c r="BO18" s="85"/>
      <c r="BP18" s="85"/>
      <c r="BQ18" s="85"/>
      <c r="BR18" s="85"/>
      <c r="BS18" s="85"/>
      <c r="BT18" s="85"/>
      <c r="BU18" s="85"/>
      <c r="BV18" s="85"/>
      <c r="BW18" s="85"/>
      <c r="BX18" s="85"/>
      <c r="BY18" s="85"/>
      <c r="BZ18" s="86"/>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4"/>
      <c r="BM19" s="85"/>
      <c r="BN19" s="85"/>
      <c r="BO19" s="85"/>
      <c r="BP19" s="85"/>
      <c r="BQ19" s="85"/>
      <c r="BR19" s="85"/>
      <c r="BS19" s="85"/>
      <c r="BT19" s="85"/>
      <c r="BU19" s="85"/>
      <c r="BV19" s="85"/>
      <c r="BW19" s="85"/>
      <c r="BX19" s="85"/>
      <c r="BY19" s="85"/>
      <c r="BZ19" s="86"/>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4"/>
      <c r="BM20" s="85"/>
      <c r="BN20" s="85"/>
      <c r="BO20" s="85"/>
      <c r="BP20" s="85"/>
      <c r="BQ20" s="85"/>
      <c r="BR20" s="85"/>
      <c r="BS20" s="85"/>
      <c r="BT20" s="85"/>
      <c r="BU20" s="85"/>
      <c r="BV20" s="85"/>
      <c r="BW20" s="85"/>
      <c r="BX20" s="85"/>
      <c r="BY20" s="85"/>
      <c r="BZ20" s="86"/>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4"/>
      <c r="BM21" s="85"/>
      <c r="BN21" s="85"/>
      <c r="BO21" s="85"/>
      <c r="BP21" s="85"/>
      <c r="BQ21" s="85"/>
      <c r="BR21" s="85"/>
      <c r="BS21" s="85"/>
      <c r="BT21" s="85"/>
      <c r="BU21" s="85"/>
      <c r="BV21" s="85"/>
      <c r="BW21" s="85"/>
      <c r="BX21" s="85"/>
      <c r="BY21" s="85"/>
      <c r="BZ21" s="86"/>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4"/>
      <c r="BM22" s="85"/>
      <c r="BN22" s="85"/>
      <c r="BO22" s="85"/>
      <c r="BP22" s="85"/>
      <c r="BQ22" s="85"/>
      <c r="BR22" s="85"/>
      <c r="BS22" s="85"/>
      <c r="BT22" s="85"/>
      <c r="BU22" s="85"/>
      <c r="BV22" s="85"/>
      <c r="BW22" s="85"/>
      <c r="BX22" s="85"/>
      <c r="BY22" s="85"/>
      <c r="BZ22" s="86"/>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4"/>
      <c r="BM23" s="85"/>
      <c r="BN23" s="85"/>
      <c r="BO23" s="85"/>
      <c r="BP23" s="85"/>
      <c r="BQ23" s="85"/>
      <c r="BR23" s="85"/>
      <c r="BS23" s="85"/>
      <c r="BT23" s="85"/>
      <c r="BU23" s="85"/>
      <c r="BV23" s="85"/>
      <c r="BW23" s="85"/>
      <c r="BX23" s="85"/>
      <c r="BY23" s="85"/>
      <c r="BZ23" s="86"/>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4"/>
      <c r="BM24" s="85"/>
      <c r="BN24" s="85"/>
      <c r="BO24" s="85"/>
      <c r="BP24" s="85"/>
      <c r="BQ24" s="85"/>
      <c r="BR24" s="85"/>
      <c r="BS24" s="85"/>
      <c r="BT24" s="85"/>
      <c r="BU24" s="85"/>
      <c r="BV24" s="85"/>
      <c r="BW24" s="85"/>
      <c r="BX24" s="85"/>
      <c r="BY24" s="85"/>
      <c r="BZ24" s="86"/>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4"/>
      <c r="BM25" s="85"/>
      <c r="BN25" s="85"/>
      <c r="BO25" s="85"/>
      <c r="BP25" s="85"/>
      <c r="BQ25" s="85"/>
      <c r="BR25" s="85"/>
      <c r="BS25" s="85"/>
      <c r="BT25" s="85"/>
      <c r="BU25" s="85"/>
      <c r="BV25" s="85"/>
      <c r="BW25" s="85"/>
      <c r="BX25" s="85"/>
      <c r="BY25" s="85"/>
      <c r="BZ25" s="86"/>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4"/>
      <c r="BM26" s="85"/>
      <c r="BN26" s="85"/>
      <c r="BO26" s="85"/>
      <c r="BP26" s="85"/>
      <c r="BQ26" s="85"/>
      <c r="BR26" s="85"/>
      <c r="BS26" s="85"/>
      <c r="BT26" s="85"/>
      <c r="BU26" s="85"/>
      <c r="BV26" s="85"/>
      <c r="BW26" s="85"/>
      <c r="BX26" s="85"/>
      <c r="BY26" s="85"/>
      <c r="BZ26" s="86"/>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4"/>
      <c r="BM27" s="85"/>
      <c r="BN27" s="85"/>
      <c r="BO27" s="85"/>
      <c r="BP27" s="85"/>
      <c r="BQ27" s="85"/>
      <c r="BR27" s="85"/>
      <c r="BS27" s="85"/>
      <c r="BT27" s="85"/>
      <c r="BU27" s="85"/>
      <c r="BV27" s="85"/>
      <c r="BW27" s="85"/>
      <c r="BX27" s="85"/>
      <c r="BY27" s="85"/>
      <c r="BZ27" s="86"/>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4"/>
      <c r="BM28" s="85"/>
      <c r="BN28" s="85"/>
      <c r="BO28" s="85"/>
      <c r="BP28" s="85"/>
      <c r="BQ28" s="85"/>
      <c r="BR28" s="85"/>
      <c r="BS28" s="85"/>
      <c r="BT28" s="85"/>
      <c r="BU28" s="85"/>
      <c r="BV28" s="85"/>
      <c r="BW28" s="85"/>
      <c r="BX28" s="85"/>
      <c r="BY28" s="85"/>
      <c r="BZ28" s="86"/>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4"/>
      <c r="BM29" s="85"/>
      <c r="BN29" s="85"/>
      <c r="BO29" s="85"/>
      <c r="BP29" s="85"/>
      <c r="BQ29" s="85"/>
      <c r="BR29" s="85"/>
      <c r="BS29" s="85"/>
      <c r="BT29" s="85"/>
      <c r="BU29" s="85"/>
      <c r="BV29" s="85"/>
      <c r="BW29" s="85"/>
      <c r="BX29" s="85"/>
      <c r="BY29" s="85"/>
      <c r="BZ29" s="86"/>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4"/>
      <c r="BM30" s="85"/>
      <c r="BN30" s="85"/>
      <c r="BO30" s="85"/>
      <c r="BP30" s="85"/>
      <c r="BQ30" s="85"/>
      <c r="BR30" s="85"/>
      <c r="BS30" s="85"/>
      <c r="BT30" s="85"/>
      <c r="BU30" s="85"/>
      <c r="BV30" s="85"/>
      <c r="BW30" s="85"/>
      <c r="BX30" s="85"/>
      <c r="BY30" s="85"/>
      <c r="BZ30" s="86"/>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4"/>
      <c r="BM31" s="85"/>
      <c r="BN31" s="85"/>
      <c r="BO31" s="85"/>
      <c r="BP31" s="85"/>
      <c r="BQ31" s="85"/>
      <c r="BR31" s="85"/>
      <c r="BS31" s="85"/>
      <c r="BT31" s="85"/>
      <c r="BU31" s="85"/>
      <c r="BV31" s="85"/>
      <c r="BW31" s="85"/>
      <c r="BX31" s="85"/>
      <c r="BY31" s="85"/>
      <c r="BZ31" s="86"/>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4"/>
      <c r="BM32" s="85"/>
      <c r="BN32" s="85"/>
      <c r="BO32" s="85"/>
      <c r="BP32" s="85"/>
      <c r="BQ32" s="85"/>
      <c r="BR32" s="85"/>
      <c r="BS32" s="85"/>
      <c r="BT32" s="85"/>
      <c r="BU32" s="85"/>
      <c r="BV32" s="85"/>
      <c r="BW32" s="85"/>
      <c r="BX32" s="85"/>
      <c r="BY32" s="85"/>
      <c r="BZ32" s="86"/>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4"/>
      <c r="BM33" s="85"/>
      <c r="BN33" s="85"/>
      <c r="BO33" s="85"/>
      <c r="BP33" s="85"/>
      <c r="BQ33" s="85"/>
      <c r="BR33" s="85"/>
      <c r="BS33" s="85"/>
      <c r="BT33" s="85"/>
      <c r="BU33" s="85"/>
      <c r="BV33" s="85"/>
      <c r="BW33" s="85"/>
      <c r="BX33" s="85"/>
      <c r="BY33" s="85"/>
      <c r="BZ33" s="86"/>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84"/>
      <c r="BM34" s="85"/>
      <c r="BN34" s="85"/>
      <c r="BO34" s="85"/>
      <c r="BP34" s="85"/>
      <c r="BQ34" s="85"/>
      <c r="BR34" s="85"/>
      <c r="BS34" s="85"/>
      <c r="BT34" s="85"/>
      <c r="BU34" s="85"/>
      <c r="BV34" s="85"/>
      <c r="BW34" s="85"/>
      <c r="BX34" s="85"/>
      <c r="BY34" s="85"/>
      <c r="BZ34" s="86"/>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84"/>
      <c r="BM35" s="85"/>
      <c r="BN35" s="85"/>
      <c r="BO35" s="85"/>
      <c r="BP35" s="85"/>
      <c r="BQ35" s="85"/>
      <c r="BR35" s="85"/>
      <c r="BS35" s="85"/>
      <c r="BT35" s="85"/>
      <c r="BU35" s="85"/>
      <c r="BV35" s="85"/>
      <c r="BW35" s="85"/>
      <c r="BX35" s="85"/>
      <c r="BY35" s="85"/>
      <c r="BZ35" s="86"/>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4"/>
      <c r="BM36" s="85"/>
      <c r="BN36" s="85"/>
      <c r="BO36" s="85"/>
      <c r="BP36" s="85"/>
      <c r="BQ36" s="85"/>
      <c r="BR36" s="85"/>
      <c r="BS36" s="85"/>
      <c r="BT36" s="85"/>
      <c r="BU36" s="85"/>
      <c r="BV36" s="85"/>
      <c r="BW36" s="85"/>
      <c r="BX36" s="85"/>
      <c r="BY36" s="85"/>
      <c r="BZ36" s="86"/>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4"/>
      <c r="BM37" s="85"/>
      <c r="BN37" s="85"/>
      <c r="BO37" s="85"/>
      <c r="BP37" s="85"/>
      <c r="BQ37" s="85"/>
      <c r="BR37" s="85"/>
      <c r="BS37" s="85"/>
      <c r="BT37" s="85"/>
      <c r="BU37" s="85"/>
      <c r="BV37" s="85"/>
      <c r="BW37" s="85"/>
      <c r="BX37" s="85"/>
      <c r="BY37" s="85"/>
      <c r="BZ37" s="86"/>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4"/>
      <c r="BM38" s="85"/>
      <c r="BN38" s="85"/>
      <c r="BO38" s="85"/>
      <c r="BP38" s="85"/>
      <c r="BQ38" s="85"/>
      <c r="BR38" s="85"/>
      <c r="BS38" s="85"/>
      <c r="BT38" s="85"/>
      <c r="BU38" s="85"/>
      <c r="BV38" s="85"/>
      <c r="BW38" s="85"/>
      <c r="BX38" s="85"/>
      <c r="BY38" s="85"/>
      <c r="BZ38" s="86"/>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4"/>
      <c r="BM39" s="85"/>
      <c r="BN39" s="85"/>
      <c r="BO39" s="85"/>
      <c r="BP39" s="85"/>
      <c r="BQ39" s="85"/>
      <c r="BR39" s="85"/>
      <c r="BS39" s="85"/>
      <c r="BT39" s="85"/>
      <c r="BU39" s="85"/>
      <c r="BV39" s="85"/>
      <c r="BW39" s="85"/>
      <c r="BX39" s="85"/>
      <c r="BY39" s="85"/>
      <c r="BZ39" s="86"/>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4"/>
      <c r="BM40" s="85"/>
      <c r="BN40" s="85"/>
      <c r="BO40" s="85"/>
      <c r="BP40" s="85"/>
      <c r="BQ40" s="85"/>
      <c r="BR40" s="85"/>
      <c r="BS40" s="85"/>
      <c r="BT40" s="85"/>
      <c r="BU40" s="85"/>
      <c r="BV40" s="85"/>
      <c r="BW40" s="85"/>
      <c r="BX40" s="85"/>
      <c r="BY40" s="85"/>
      <c r="BZ40" s="86"/>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4"/>
      <c r="BM41" s="85"/>
      <c r="BN41" s="85"/>
      <c r="BO41" s="85"/>
      <c r="BP41" s="85"/>
      <c r="BQ41" s="85"/>
      <c r="BR41" s="85"/>
      <c r="BS41" s="85"/>
      <c r="BT41" s="85"/>
      <c r="BU41" s="85"/>
      <c r="BV41" s="85"/>
      <c r="BW41" s="85"/>
      <c r="BX41" s="85"/>
      <c r="BY41" s="85"/>
      <c r="BZ41" s="86"/>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4"/>
      <c r="BM42" s="85"/>
      <c r="BN42" s="85"/>
      <c r="BO42" s="85"/>
      <c r="BP42" s="85"/>
      <c r="BQ42" s="85"/>
      <c r="BR42" s="85"/>
      <c r="BS42" s="85"/>
      <c r="BT42" s="85"/>
      <c r="BU42" s="85"/>
      <c r="BV42" s="85"/>
      <c r="BW42" s="85"/>
      <c r="BX42" s="85"/>
      <c r="BY42" s="85"/>
      <c r="BZ42" s="86"/>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4"/>
      <c r="BM43" s="85"/>
      <c r="BN43" s="85"/>
      <c r="BO43" s="85"/>
      <c r="BP43" s="85"/>
      <c r="BQ43" s="85"/>
      <c r="BR43" s="85"/>
      <c r="BS43" s="85"/>
      <c r="BT43" s="85"/>
      <c r="BU43" s="85"/>
      <c r="BV43" s="85"/>
      <c r="BW43" s="85"/>
      <c r="BX43" s="85"/>
      <c r="BY43" s="85"/>
      <c r="BZ43" s="86"/>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7"/>
      <c r="BM44" s="88"/>
      <c r="BN44" s="88"/>
      <c r="BO44" s="88"/>
      <c r="BP44" s="88"/>
      <c r="BQ44" s="88"/>
      <c r="BR44" s="88"/>
      <c r="BS44" s="88"/>
      <c r="BT44" s="88"/>
      <c r="BU44" s="88"/>
      <c r="BV44" s="88"/>
      <c r="BW44" s="88"/>
      <c r="BX44" s="88"/>
      <c r="BY44" s="88"/>
      <c r="BZ44" s="89"/>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352101</v>
      </c>
      <c r="D6" s="33">
        <f t="shared" si="3"/>
        <v>47</v>
      </c>
      <c r="E6" s="33">
        <f t="shared" si="3"/>
        <v>17</v>
      </c>
      <c r="F6" s="33">
        <f t="shared" si="3"/>
        <v>1</v>
      </c>
      <c r="G6" s="33">
        <f t="shared" si="3"/>
        <v>0</v>
      </c>
      <c r="H6" s="33" t="str">
        <f t="shared" si="3"/>
        <v>山口県　光市</v>
      </c>
      <c r="I6" s="33" t="str">
        <f t="shared" si="3"/>
        <v>法非適用</v>
      </c>
      <c r="J6" s="33" t="str">
        <f t="shared" si="3"/>
        <v>下水道事業</v>
      </c>
      <c r="K6" s="33" t="str">
        <f t="shared" si="3"/>
        <v>公共下水道</v>
      </c>
      <c r="L6" s="33" t="str">
        <f t="shared" si="3"/>
        <v>Bd1</v>
      </c>
      <c r="M6" s="33">
        <f t="shared" si="3"/>
        <v>0</v>
      </c>
      <c r="N6" s="34" t="str">
        <f t="shared" si="3"/>
        <v>-</v>
      </c>
      <c r="O6" s="34" t="str">
        <f t="shared" si="3"/>
        <v>該当数値なし</v>
      </c>
      <c r="P6" s="34">
        <f t="shared" si="3"/>
        <v>80.03</v>
      </c>
      <c r="Q6" s="34">
        <f t="shared" si="3"/>
        <v>86.57</v>
      </c>
      <c r="R6" s="34">
        <f t="shared" si="3"/>
        <v>3340</v>
      </c>
      <c r="S6" s="34">
        <f t="shared" si="3"/>
        <v>52286</v>
      </c>
      <c r="T6" s="34">
        <f t="shared" si="3"/>
        <v>92.13</v>
      </c>
      <c r="U6" s="34">
        <f t="shared" si="3"/>
        <v>567.52</v>
      </c>
      <c r="V6" s="34">
        <f t="shared" si="3"/>
        <v>41673</v>
      </c>
      <c r="W6" s="34">
        <f t="shared" si="3"/>
        <v>9.68</v>
      </c>
      <c r="X6" s="34">
        <f t="shared" si="3"/>
        <v>4305.0600000000004</v>
      </c>
      <c r="Y6" s="35">
        <f>IF(Y7="",NA(),Y7)</f>
        <v>88.42</v>
      </c>
      <c r="Z6" s="35">
        <f t="shared" ref="Z6:AH6" si="4">IF(Z7="",NA(),Z7)</f>
        <v>87.47</v>
      </c>
      <c r="AA6" s="35">
        <f t="shared" si="4"/>
        <v>86.77</v>
      </c>
      <c r="AB6" s="35">
        <f t="shared" si="4"/>
        <v>86.98</v>
      </c>
      <c r="AC6" s="35">
        <f t="shared" si="4"/>
        <v>92.01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672.88</v>
      </c>
      <c r="BG6" s="35">
        <f t="shared" ref="BG6:BO6" si="7">IF(BG7="",NA(),BG7)</f>
        <v>614.26</v>
      </c>
      <c r="BH6" s="35">
        <f t="shared" si="7"/>
        <v>559.09</v>
      </c>
      <c r="BI6" s="35">
        <f t="shared" si="7"/>
        <v>508.7</v>
      </c>
      <c r="BJ6" s="35">
        <f t="shared" si="7"/>
        <v>327.96</v>
      </c>
      <c r="BK6" s="35">
        <f t="shared" si="7"/>
        <v>1189.0999999999999</v>
      </c>
      <c r="BL6" s="35">
        <f t="shared" si="7"/>
        <v>1115.1099999999999</v>
      </c>
      <c r="BM6" s="35">
        <f t="shared" si="7"/>
        <v>1010.51</v>
      </c>
      <c r="BN6" s="35">
        <f t="shared" si="7"/>
        <v>1031.56</v>
      </c>
      <c r="BO6" s="35">
        <f t="shared" si="7"/>
        <v>774.99</v>
      </c>
      <c r="BP6" s="34" t="str">
        <f>IF(BP7="","",IF(BP7="-","【-】","【"&amp;SUBSTITUTE(TEXT(BP7,"#,##0.00"),"-","△")&amp;"】"))</f>
        <v>【728.30】</v>
      </c>
      <c r="BQ6" s="35">
        <f>IF(BQ7="",NA(),BQ7)</f>
        <v>85.61</v>
      </c>
      <c r="BR6" s="35">
        <f t="shared" ref="BR6:BZ6" si="8">IF(BR7="",NA(),BR7)</f>
        <v>85.15</v>
      </c>
      <c r="BS6" s="35">
        <f t="shared" si="8"/>
        <v>84.7</v>
      </c>
      <c r="BT6" s="35">
        <f t="shared" si="8"/>
        <v>86.75</v>
      </c>
      <c r="BU6" s="35">
        <f t="shared" si="8"/>
        <v>96.62</v>
      </c>
      <c r="BV6" s="35">
        <f t="shared" si="8"/>
        <v>78.78</v>
      </c>
      <c r="BW6" s="35">
        <f t="shared" si="8"/>
        <v>79.540000000000006</v>
      </c>
      <c r="BX6" s="35">
        <f t="shared" si="8"/>
        <v>83</v>
      </c>
      <c r="BY6" s="35">
        <f t="shared" si="8"/>
        <v>84.32</v>
      </c>
      <c r="BZ6" s="35">
        <f t="shared" si="8"/>
        <v>96.57</v>
      </c>
      <c r="CA6" s="34" t="str">
        <f>IF(CA7="","",IF(CA7="-","【-】","【"&amp;SUBSTITUTE(TEXT(CA7,"#,##0.00"),"-","△")&amp;"】"))</f>
        <v>【100.04】</v>
      </c>
      <c r="CB6" s="35">
        <f>IF(CB7="",NA(),CB7)</f>
        <v>205.64</v>
      </c>
      <c r="CC6" s="35">
        <f t="shared" ref="CC6:CK6" si="9">IF(CC7="",NA(),CC7)</f>
        <v>210.35</v>
      </c>
      <c r="CD6" s="35">
        <f t="shared" si="9"/>
        <v>219.33</v>
      </c>
      <c r="CE6" s="35">
        <f t="shared" si="9"/>
        <v>216.02</v>
      </c>
      <c r="CF6" s="35">
        <f t="shared" si="9"/>
        <v>193.95</v>
      </c>
      <c r="CG6" s="35">
        <f t="shared" si="9"/>
        <v>199.32</v>
      </c>
      <c r="CH6" s="35">
        <f t="shared" si="9"/>
        <v>199.36</v>
      </c>
      <c r="CI6" s="35">
        <f t="shared" si="9"/>
        <v>193.74</v>
      </c>
      <c r="CJ6" s="35">
        <f t="shared" si="9"/>
        <v>188.12</v>
      </c>
      <c r="CK6" s="35">
        <f t="shared" si="9"/>
        <v>161.54</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65.31</v>
      </c>
      <c r="CS6" s="35">
        <f t="shared" si="10"/>
        <v>62.09</v>
      </c>
      <c r="CT6" s="35">
        <f t="shared" si="10"/>
        <v>62.23</v>
      </c>
      <c r="CU6" s="35">
        <f t="shared" si="10"/>
        <v>60</v>
      </c>
      <c r="CV6" s="35">
        <f t="shared" si="10"/>
        <v>64.67</v>
      </c>
      <c r="CW6" s="34" t="str">
        <f>IF(CW7="","",IF(CW7="-","【-】","【"&amp;SUBSTITUTE(TEXT(CW7,"#,##0.00"),"-","△")&amp;"】"))</f>
        <v>【60.09】</v>
      </c>
      <c r="CX6" s="35">
        <f>IF(CX7="",NA(),CX7)</f>
        <v>94.49</v>
      </c>
      <c r="CY6" s="35">
        <f t="shared" ref="CY6:DG6" si="11">IF(CY7="",NA(),CY7)</f>
        <v>93.57</v>
      </c>
      <c r="CZ6" s="35">
        <f t="shared" si="11"/>
        <v>94.42</v>
      </c>
      <c r="DA6" s="35">
        <f t="shared" si="11"/>
        <v>95.14</v>
      </c>
      <c r="DB6" s="35">
        <f t="shared" si="11"/>
        <v>95.12</v>
      </c>
      <c r="DC6" s="35">
        <f t="shared" si="11"/>
        <v>87.07</v>
      </c>
      <c r="DD6" s="35">
        <f t="shared" si="11"/>
        <v>86.88</v>
      </c>
      <c r="DE6" s="35">
        <f t="shared" si="11"/>
        <v>86.56</v>
      </c>
      <c r="DF6" s="35">
        <f t="shared" si="11"/>
        <v>86.78</v>
      </c>
      <c r="DG6" s="35">
        <f t="shared" si="11"/>
        <v>91.76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0.06</v>
      </c>
      <c r="EL6" s="35">
        <f t="shared" si="14"/>
        <v>0.04</v>
      </c>
      <c r="EM6" s="35">
        <f t="shared" si="14"/>
        <v>0.38</v>
      </c>
      <c r="EN6" s="35">
        <f t="shared" si="14"/>
        <v>0.17</v>
      </c>
      <c r="EO6" s="34" t="str">
        <f>IF(EO7="","",IF(EO7="-","【-】","【"&amp;SUBSTITUTE(TEXT(EO7,"#,##0.00"),"-","△")&amp;"】"))</f>
        <v>【0.27】</v>
      </c>
    </row>
    <row r="7" spans="1:145" s="36" customFormat="1">
      <c r="A7" s="28"/>
      <c r="B7" s="37">
        <v>2016</v>
      </c>
      <c r="C7" s="37">
        <v>352101</v>
      </c>
      <c r="D7" s="37">
        <v>47</v>
      </c>
      <c r="E7" s="37">
        <v>17</v>
      </c>
      <c r="F7" s="37">
        <v>1</v>
      </c>
      <c r="G7" s="37">
        <v>0</v>
      </c>
      <c r="H7" s="37" t="s">
        <v>109</v>
      </c>
      <c r="I7" s="37" t="s">
        <v>110</v>
      </c>
      <c r="J7" s="37" t="s">
        <v>111</v>
      </c>
      <c r="K7" s="37" t="s">
        <v>112</v>
      </c>
      <c r="L7" s="37" t="s">
        <v>113</v>
      </c>
      <c r="M7" s="37"/>
      <c r="N7" s="38" t="s">
        <v>114</v>
      </c>
      <c r="O7" s="38" t="s">
        <v>115</v>
      </c>
      <c r="P7" s="38">
        <v>80.03</v>
      </c>
      <c r="Q7" s="38">
        <v>86.57</v>
      </c>
      <c r="R7" s="38">
        <v>3340</v>
      </c>
      <c r="S7" s="38">
        <v>52286</v>
      </c>
      <c r="T7" s="38">
        <v>92.13</v>
      </c>
      <c r="U7" s="38">
        <v>567.52</v>
      </c>
      <c r="V7" s="38">
        <v>41673</v>
      </c>
      <c r="W7" s="38">
        <v>9.68</v>
      </c>
      <c r="X7" s="38">
        <v>4305.0600000000004</v>
      </c>
      <c r="Y7" s="38">
        <v>88.42</v>
      </c>
      <c r="Z7" s="38">
        <v>87.47</v>
      </c>
      <c r="AA7" s="38">
        <v>86.77</v>
      </c>
      <c r="AB7" s="38">
        <v>86.98</v>
      </c>
      <c r="AC7" s="38">
        <v>92.01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672.88</v>
      </c>
      <c r="BG7" s="38">
        <v>614.26</v>
      </c>
      <c r="BH7" s="38">
        <v>559.09</v>
      </c>
      <c r="BI7" s="38">
        <v>508.7</v>
      </c>
      <c r="BJ7" s="38">
        <v>327.96</v>
      </c>
      <c r="BK7" s="38">
        <v>1189.0999999999999</v>
      </c>
      <c r="BL7" s="38">
        <v>1115.1099999999999</v>
      </c>
      <c r="BM7" s="38">
        <v>1010.51</v>
      </c>
      <c r="BN7" s="38">
        <v>1031.56</v>
      </c>
      <c r="BO7" s="38">
        <v>774.99</v>
      </c>
      <c r="BP7" s="38">
        <v>728.3</v>
      </c>
      <c r="BQ7" s="38">
        <v>85.61</v>
      </c>
      <c r="BR7" s="38">
        <v>85.15</v>
      </c>
      <c r="BS7" s="38">
        <v>84.7</v>
      </c>
      <c r="BT7" s="38">
        <v>86.75</v>
      </c>
      <c r="BU7" s="38">
        <v>96.62</v>
      </c>
      <c r="BV7" s="38">
        <v>78.78</v>
      </c>
      <c r="BW7" s="38">
        <v>79.540000000000006</v>
      </c>
      <c r="BX7" s="38">
        <v>83</v>
      </c>
      <c r="BY7" s="38">
        <v>84.32</v>
      </c>
      <c r="BZ7" s="38">
        <v>96.57</v>
      </c>
      <c r="CA7" s="38">
        <v>100.04</v>
      </c>
      <c r="CB7" s="38">
        <v>205.64</v>
      </c>
      <c r="CC7" s="38">
        <v>210.35</v>
      </c>
      <c r="CD7" s="38">
        <v>219.33</v>
      </c>
      <c r="CE7" s="38">
        <v>216.02</v>
      </c>
      <c r="CF7" s="38">
        <v>193.95</v>
      </c>
      <c r="CG7" s="38">
        <v>199.32</v>
      </c>
      <c r="CH7" s="38">
        <v>199.36</v>
      </c>
      <c r="CI7" s="38">
        <v>193.74</v>
      </c>
      <c r="CJ7" s="38">
        <v>188.12</v>
      </c>
      <c r="CK7" s="38">
        <v>161.54</v>
      </c>
      <c r="CL7" s="38">
        <v>137.82</v>
      </c>
      <c r="CM7" s="38" t="s">
        <v>114</v>
      </c>
      <c r="CN7" s="38" t="s">
        <v>114</v>
      </c>
      <c r="CO7" s="38" t="s">
        <v>114</v>
      </c>
      <c r="CP7" s="38" t="s">
        <v>114</v>
      </c>
      <c r="CQ7" s="38" t="s">
        <v>114</v>
      </c>
      <c r="CR7" s="38">
        <v>65.31</v>
      </c>
      <c r="CS7" s="38">
        <v>62.09</v>
      </c>
      <c r="CT7" s="38">
        <v>62.23</v>
      </c>
      <c r="CU7" s="38">
        <v>60</v>
      </c>
      <c r="CV7" s="38">
        <v>64.67</v>
      </c>
      <c r="CW7" s="38">
        <v>60.09</v>
      </c>
      <c r="CX7" s="38">
        <v>94.49</v>
      </c>
      <c r="CY7" s="38">
        <v>93.57</v>
      </c>
      <c r="CZ7" s="38">
        <v>94.42</v>
      </c>
      <c r="DA7" s="38">
        <v>95.14</v>
      </c>
      <c r="DB7" s="38">
        <v>95.12</v>
      </c>
      <c r="DC7" s="38">
        <v>87.07</v>
      </c>
      <c r="DD7" s="38">
        <v>86.88</v>
      </c>
      <c r="DE7" s="38">
        <v>86.56</v>
      </c>
      <c r="DF7" s="38">
        <v>86.78</v>
      </c>
      <c r="DG7" s="38">
        <v>91.76</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0.06</v>
      </c>
      <c r="EL7" s="38">
        <v>0.04</v>
      </c>
      <c r="EM7" s="38">
        <v>0.38</v>
      </c>
      <c r="EN7" s="38">
        <v>0.17</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秋友　勝也</cp:lastModifiedBy>
  <cp:lastPrinted>2018-02-08T08:29:50Z</cp:lastPrinted>
  <dcterms:created xsi:type="dcterms:W3CDTF">2017-12-25T02:11:58Z</dcterms:created>
  <dcterms:modified xsi:type="dcterms:W3CDTF">2018-02-08T08:29:57Z</dcterms:modified>
  <cp:category/>
</cp:coreProperties>
</file>