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<sst xmlns="http://schemas.openxmlformats.org/spreadsheetml/2006/main" count="245" uniqueCount="125">
  <si>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</si>
  <si>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</si>
  <si>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</si>
  <si>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</si>
  <si>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</si>
  <si>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</si>
  <si>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</si>
  <si>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</si>
  <si>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</si>
  <si>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</si>
  <si>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</si>
  <si>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</si>
  <si>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</si>
  <si>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</si>
  <si>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</si>
  <si>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</si>
  <si>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</si>
  <si>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</si>
  <si>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</si>
  <si>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</si>
  <si>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</si>
  <si>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</si>
  <si>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</si>
  <si>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</si>
  <si>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</si>
  <si>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</si>
  <si>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</si>
  <si>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</si>
  <si>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</si>
  <si>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</si>
  <si>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</si>
  <si>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</si>
  <si>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</si>
  <si>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</si>
  <si>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</si>
  <si>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</si>
  <si>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</si>
  <si>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</si>
  <si>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</si>
  <si>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</si>
  <si>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</si>
  <si>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</si>
  <si>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</si>
  <si>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</si>
  <si>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</si>
  <si>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</si>
  <si>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</si>
  <si>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</si>
  <si>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</si>
  <si>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</si>
  <si>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</si>
  <si>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</si>
  <si>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</si>
  <si>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</si>
  <si>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</si>
  <si>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</si>
  <si>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</si>
  <si>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</si>
  <si>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</si>
  <si>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</si>
  <si>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</si>
  <si>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</si>
  <si>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</si>
  <si>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</si>
  <si>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</si>
  <si>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</si>
  <si>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</si>
  <si>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</si>
  <si>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</si>
  <si>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</si>
  <si>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</si>
  <si>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</si>
  <si>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</si>
  <si>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</si>
  <si>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</si>
  <si>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</si>
  <si>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</si>
  <si>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</si>
  <si>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</si>
  <si>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</si>
  <si>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</si>
  <si>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</si>
  <si>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</si>
  <si>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</si>
  <si>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</si>
  <si>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</si>
  <si>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</si>
  <si>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</si>
  <si>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</si>
  <si>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</si>
  <si>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</si>
  <si>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</si>
  <si>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</si>
  <si>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</si>
  <si>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</si>
  <si>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</si>
  <si>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</si>
  <si>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</si>
  <si>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</si>
  <si>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</si>
  <si>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</si>
  <si>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</si>
  <si>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</si>
  <si>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</si>
  <si>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</si>
  <si>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</si>
  <si>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</si>
  <si>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</si>
  <si>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</si>
  <si>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</si>
  <si>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</si>
  <si>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</si>
  <si>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</si>
  <si>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</si>
  <si>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</si>
  <si>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</si>
  <si>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</si>
  <si>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</si>
  <si>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</si>
  <si>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</si>
  <si>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</si>
  <si>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7"/>
  </si>
  <si>
    <t>　①収益的収支比率は60％程度で推移し、料金収入や一般会計繰入金で地方債償還金を含めた総費用を賄いきれない状況が続いている。
　これは、一部供用開始が平成11年度と遅いことに加え、処理区域内人口密度が低く事業効率が上がらないことが影響をしている。
 毎年度の起債額は、当該年度の元金償還額を上回らないよう制限し、起債残高の圧縮に努めている。
　こうした状況の中、平成28年度から分流式下水道に係る一般会計からの繰出金の算出基準が変更され、実繰入額のうち基準内繰入額の割合が大幅に増えたことから、④企業債残高事業規模比率、⑤経費回収率、⑥汚水処理原価は改善している。
　しかしながら経営の実態は、一般会計からの繰出金に依存した状況に変わりはなく、今後も投資の効率化や維持管理費の削減に努める必要がある。
　⑧水洗化率については、類似団体よりも高水準にあるが、さらなる向上を目指し取り組んでいく必要がある。</t>
    <rPh sb="2" eb="4">
      <t>シュウエキ</t>
    </rPh>
    <rPh sb="25" eb="27">
      <t>イッパン</t>
    </rPh>
    <rPh sb="27" eb="29">
      <t>カイケイ</t>
    </rPh>
    <rPh sb="29" eb="31">
      <t>クリイレ</t>
    </rPh>
    <rPh sb="31" eb="32">
      <t>キン</t>
    </rPh>
    <rPh sb="47" eb="48">
      <t>マカナ</t>
    </rPh>
    <rPh sb="107" eb="108">
      <t>ア</t>
    </rPh>
    <rPh sb="181" eb="183">
      <t>ヘイセイ</t>
    </rPh>
    <rPh sb="185" eb="187">
      <t>ネンド</t>
    </rPh>
    <rPh sb="189" eb="191">
      <t>ブンリュウ</t>
    </rPh>
    <rPh sb="191" eb="192">
      <t>シキ</t>
    </rPh>
    <rPh sb="192" eb="195">
      <t>ゲスイドウ</t>
    </rPh>
    <rPh sb="196" eb="197">
      <t>カカ</t>
    </rPh>
    <rPh sb="198" eb="200">
      <t>イッパン</t>
    </rPh>
    <rPh sb="200" eb="202">
      <t>カイケイ</t>
    </rPh>
    <rPh sb="205" eb="206">
      <t>クリ</t>
    </rPh>
    <rPh sb="206" eb="207">
      <t>ダ</t>
    </rPh>
    <rPh sb="207" eb="208">
      <t>キン</t>
    </rPh>
    <rPh sb="209" eb="211">
      <t>サンシュツ</t>
    </rPh>
    <rPh sb="211" eb="213">
      <t>キジュン</t>
    </rPh>
    <rPh sb="214" eb="216">
      <t>ヘンコウ</t>
    </rPh>
    <rPh sb="233" eb="235">
      <t>ワリアイ</t>
    </rPh>
    <rPh sb="290" eb="292">
      <t>ケイエイ</t>
    </rPh>
    <rPh sb="293" eb="295">
      <t>ジッタイ</t>
    </rPh>
    <rPh sb="297" eb="299">
      <t>イッパン</t>
    </rPh>
    <rPh sb="299" eb="301">
      <t>カイケイ</t>
    </rPh>
    <rPh sb="306" eb="307">
      <t>キン</t>
    </rPh>
    <rPh sb="308" eb="310">
      <t>イゾン</t>
    </rPh>
    <rPh sb="312" eb="314">
      <t>ジョウキョウ</t>
    </rPh>
    <rPh sb="315" eb="316">
      <t>カ</t>
    </rPh>
    <rPh sb="322" eb="324">
      <t>コンゴ</t>
    </rPh>
    <rPh sb="325" eb="327">
      <t>トウシ</t>
    </rPh>
    <rPh sb="328" eb="331">
      <t>コウリツカ</t>
    </rPh>
    <rPh sb="332" eb="334">
      <t>イジ</t>
    </rPh>
    <rPh sb="334" eb="337">
      <t>カンリヒ</t>
    </rPh>
    <rPh sb="338" eb="340">
      <t>サクゲン</t>
    </rPh>
    <rPh sb="341" eb="342">
      <t>ツト</t>
    </rPh>
    <rPh sb="344" eb="346">
      <t>ヒツヨウ</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</si>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</sst>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449472"/>
        <c:axId val="79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79449472"/>
        <c:axId val="79455744"/>
      </c:lineChart>
      <c:dateAx>
        <c:axId val="79449472"/>
        <c:scaling>
          <c:orientation val="minMax"/>
        </c:scaling>
        <c:delete val="1"/>
        <c:axPos val="b"/>
        <c:numFmt formatCode="ge" sourceLinked="1"/>
        <c:majorTickMark val="none"/>
        <c:minorTickMark val="none"/>
        <c:tickLblPos val="none"/>
        <c:crossAx val="79455744"/>
        <c:crosses val="autoZero"/>
        <c:auto val="1"/>
        <c:lblOffset val="100"/>
        <c:baseTimeUnit val="years"/>
      </c:dateAx>
      <c:valAx>
        <c:axId val="79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082304"/>
        <c:axId val="900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90082304"/>
        <c:axId val="90092672"/>
      </c:lineChart>
      <c:dateAx>
        <c:axId val="90082304"/>
        <c:scaling>
          <c:orientation val="minMax"/>
        </c:scaling>
        <c:delete val="1"/>
        <c:axPos val="b"/>
        <c:numFmt formatCode="ge" sourceLinked="1"/>
        <c:majorTickMark val="none"/>
        <c:minorTickMark val="none"/>
        <c:tickLblPos val="none"/>
        <c:crossAx val="90092672"/>
        <c:crosses val="autoZero"/>
        <c:auto val="1"/>
        <c:lblOffset val="100"/>
        <c:baseTimeUnit val="years"/>
      </c:dateAx>
      <c:valAx>
        <c:axId val="90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99.81</c:v>
                </c:pt>
                <c:pt idx="1">
                  <c:v>95.7</c:v>
                </c:pt>
                <c:pt idx="2">
                  <c:v>94.37</c:v>
                </c:pt>
                <c:pt idx="3">
                  <c:v>94.47</c:v>
                </c:pt>
                <c:pt idx="4">
                  <c:v>94.01</c:v>
                </c:pt>
              </c:numCache>
            </c:numRef>
          </c:val>
        </c:ser>
        <c:dLbls>
          <c:showLegendKey val="0"/>
          <c:showVal val="0"/>
          <c:showCatName val="0"/>
          <c:showSerName val="0"/>
          <c:showPercent val="0"/>
          <c:showBubbleSize val="0"/>
        </c:dLbls>
        <c:gapWidth val="150"/>
        <c:axId val="90458752"/>
        <c:axId val="90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90458752"/>
        <c:axId val="90469120"/>
      </c:lineChart>
      <c:dateAx>
        <c:axId val="90458752"/>
        <c:scaling>
          <c:orientation val="minMax"/>
        </c:scaling>
        <c:delete val="1"/>
        <c:axPos val="b"/>
        <c:numFmt formatCode="ge" sourceLinked="1"/>
        <c:majorTickMark val="none"/>
        <c:minorTickMark val="none"/>
        <c:tickLblPos val="none"/>
        <c:crossAx val="90469120"/>
        <c:crosses val="autoZero"/>
        <c:auto val="1"/>
        <c:lblOffset val="100"/>
        <c:baseTimeUnit val="years"/>
      </c:dateAx>
      <c:valAx>
        <c:axId val="90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63.66</c:v>
                </c:pt>
                <c:pt idx="1">
                  <c:v>60.73</c:v>
                </c:pt>
                <c:pt idx="2">
                  <c:v>60.68</c:v>
                </c:pt>
                <c:pt idx="3">
                  <c:v>60.49</c:v>
                </c:pt>
                <c:pt idx="4">
                  <c:v>60.03</c:v>
                </c:pt>
              </c:numCache>
            </c:numRef>
          </c:val>
        </c:ser>
        <c:dLbls>
          <c:showLegendKey val="0"/>
          <c:showVal val="0"/>
          <c:showCatName val="0"/>
          <c:showSerName val="0"/>
          <c:showPercent val="0"/>
          <c:showBubbleSize val="0"/>
        </c:dLbls>
        <c:gapWidth val="150"/>
        <c:axId val="88673280"/>
        <c:axId val="886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73280"/>
        <c:axId val="88679552"/>
      </c:lineChart>
      <c:dateAx>
        <c:axId val="88673280"/>
        <c:scaling>
          <c:orientation val="minMax"/>
        </c:scaling>
        <c:delete val="1"/>
        <c:axPos val="b"/>
        <c:numFmt formatCode="ge" sourceLinked="1"/>
        <c:majorTickMark val="none"/>
        <c:minorTickMark val="none"/>
        <c:tickLblPos val="none"/>
        <c:crossAx val="88679552"/>
        <c:crosses val="autoZero"/>
        <c:auto val="1"/>
        <c:lblOffset val="100"/>
        <c:baseTimeUnit val="years"/>
      </c:dateAx>
      <c:valAx>
        <c:axId val="88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1568"/>
        <c:axId val="88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1568"/>
        <c:axId val="88716032"/>
      </c:lineChart>
      <c:dateAx>
        <c:axId val="88701568"/>
        <c:scaling>
          <c:orientation val="minMax"/>
        </c:scaling>
        <c:delete val="1"/>
        <c:axPos val="b"/>
        <c:numFmt formatCode="ge" sourceLinked="1"/>
        <c:majorTickMark val="none"/>
        <c:minorTickMark val="none"/>
        <c:tickLblPos val="none"/>
        <c:crossAx val="88716032"/>
        <c:crosses val="autoZero"/>
        <c:auto val="1"/>
        <c:lblOffset val="100"/>
        <c:baseTimeUnit val="years"/>
      </c:dateAx>
      <c:valAx>
        <c:axId val="88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38880"/>
        <c:axId val="901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38880"/>
        <c:axId val="90141056"/>
      </c:lineChart>
      <c:dateAx>
        <c:axId val="90138880"/>
        <c:scaling>
          <c:orientation val="minMax"/>
        </c:scaling>
        <c:delete val="1"/>
        <c:axPos val="b"/>
        <c:numFmt formatCode="ge" sourceLinked="1"/>
        <c:majorTickMark val="none"/>
        <c:minorTickMark val="none"/>
        <c:tickLblPos val="none"/>
        <c:crossAx val="90141056"/>
        <c:crosses val="autoZero"/>
        <c:auto val="1"/>
        <c:lblOffset val="100"/>
        <c:baseTimeUnit val="years"/>
      </c:dateAx>
      <c:valAx>
        <c:axId val="90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75744"/>
        <c:axId val="89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5744"/>
        <c:axId val="89853952"/>
      </c:lineChart>
      <c:dateAx>
        <c:axId val="90175744"/>
        <c:scaling>
          <c:orientation val="minMax"/>
        </c:scaling>
        <c:delete val="1"/>
        <c:axPos val="b"/>
        <c:numFmt formatCode="ge" sourceLinked="1"/>
        <c:majorTickMark val="none"/>
        <c:minorTickMark val="none"/>
        <c:tickLblPos val="none"/>
        <c:crossAx val="89853952"/>
        <c:crosses val="autoZero"/>
        <c:auto val="1"/>
        <c:lblOffset val="100"/>
        <c:baseTimeUnit val="years"/>
      </c:dateAx>
      <c:valAx>
        <c:axId val="89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75584"/>
        <c:axId val="898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75584"/>
        <c:axId val="89877504"/>
      </c:lineChart>
      <c:dateAx>
        <c:axId val="89875584"/>
        <c:scaling>
          <c:orientation val="minMax"/>
        </c:scaling>
        <c:delete val="1"/>
        <c:axPos val="b"/>
        <c:numFmt formatCode="ge" sourceLinked="1"/>
        <c:majorTickMark val="none"/>
        <c:minorTickMark val="none"/>
        <c:tickLblPos val="none"/>
        <c:crossAx val="89877504"/>
        <c:crosses val="autoZero"/>
        <c:auto val="1"/>
        <c:lblOffset val="100"/>
        <c:baseTimeUnit val="years"/>
      </c:dateAx>
      <c:valAx>
        <c:axId val="898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2584.7399999999998</c:v>
                </c:pt>
                <c:pt idx="1">
                  <c:v>2582.7199999999998</c:v>
                </c:pt>
                <c:pt idx="2">
                  <c:v>2531.7399999999998</c:v>
                </c:pt>
                <c:pt idx="3">
                  <c:v>2446.5100000000002</c:v>
                </c:pt>
                <c:pt idx="4">
                  <c:v>686.99</c:v>
                </c:pt>
              </c:numCache>
            </c:numRef>
          </c:val>
        </c:ser>
        <c:dLbls>
          <c:showLegendKey val="0"/>
          <c:showVal val="0"/>
          <c:showCatName val="0"/>
          <c:showSerName val="0"/>
          <c:showPercent val="0"/>
          <c:showBubbleSize val="0"/>
        </c:dLbls>
        <c:gapWidth val="150"/>
        <c:axId val="89924352"/>
        <c:axId val="899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9924352"/>
        <c:axId val="89926272"/>
      </c:lineChart>
      <c:dateAx>
        <c:axId val="89924352"/>
        <c:scaling>
          <c:orientation val="minMax"/>
        </c:scaling>
        <c:delete val="1"/>
        <c:axPos val="b"/>
        <c:numFmt formatCode="ge" sourceLinked="1"/>
        <c:majorTickMark val="none"/>
        <c:minorTickMark val="none"/>
        <c:tickLblPos val="none"/>
        <c:crossAx val="89926272"/>
        <c:crosses val="autoZero"/>
        <c:auto val="1"/>
        <c:lblOffset val="100"/>
        <c:baseTimeUnit val="years"/>
      </c:dateAx>
      <c:valAx>
        <c:axId val="899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44.69</c:v>
                </c:pt>
                <c:pt idx="1">
                  <c:v>41.66</c:v>
                </c:pt>
                <c:pt idx="2">
                  <c:v>41.45</c:v>
                </c:pt>
                <c:pt idx="3">
                  <c:v>42.13</c:v>
                </c:pt>
                <c:pt idx="4">
                  <c:v>80.64</c:v>
                </c:pt>
              </c:numCache>
            </c:numRef>
          </c:val>
        </c:ser>
        <c:dLbls>
          <c:showLegendKey val="0"/>
          <c:showVal val="0"/>
          <c:showCatName val="0"/>
          <c:showSerName val="0"/>
          <c:showPercent val="0"/>
          <c:showBubbleSize val="0"/>
        </c:dLbls>
        <c:gapWidth val="150"/>
        <c:axId val="89941888"/>
        <c:axId val="899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89941888"/>
        <c:axId val="89954560"/>
      </c:lineChart>
      <c:dateAx>
        <c:axId val="89941888"/>
        <c:scaling>
          <c:orientation val="minMax"/>
        </c:scaling>
        <c:delete val="1"/>
        <c:axPos val="b"/>
        <c:numFmt formatCode="ge" sourceLinked="1"/>
        <c:majorTickMark val="none"/>
        <c:minorTickMark val="none"/>
        <c:tickLblPos val="none"/>
        <c:crossAx val="89954560"/>
        <c:crosses val="autoZero"/>
        <c:auto val="1"/>
        <c:lblOffset val="100"/>
        <c:baseTimeUnit val="years"/>
      </c:dateAx>
      <c:valAx>
        <c:axId val="899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372.98</c:v>
                </c:pt>
                <c:pt idx="1">
                  <c:v>392.84</c:v>
                </c:pt>
                <c:pt idx="2">
                  <c:v>403.92</c:v>
                </c:pt>
                <c:pt idx="3">
                  <c:v>399.18</c:v>
                </c:pt>
                <c:pt idx="4">
                  <c:v>208.65</c:v>
                </c:pt>
              </c:numCache>
            </c:numRef>
          </c:val>
        </c:ser>
        <c:dLbls>
          <c:showLegendKey val="0"/>
          <c:showVal val="0"/>
          <c:showCatName val="0"/>
          <c:showSerName val="0"/>
          <c:showPercent val="0"/>
          <c:showBubbleSize val="0"/>
        </c:dLbls>
        <c:gapWidth val="150"/>
        <c:axId val="90062208"/>
        <c:axId val="90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90062208"/>
        <c:axId val="90068480"/>
      </c:lineChart>
      <c:dateAx>
        <c:axId val="90062208"/>
        <c:scaling>
          <c:orientation val="minMax"/>
        </c:scaling>
        <c:delete val="1"/>
        <c:axPos val="b"/>
        <c:numFmt formatCode="ge" sourceLinked="1"/>
        <c:majorTickMark val="none"/>
        <c:minorTickMark val="none"/>
        <c:tickLblPos val="none"/>
        <c:crossAx val="90068480"/>
        <c:crosses val="autoZero"/>
        <c:auto val="1"/>
        <c:lblOffset val="100"/>
        <c:baseTimeUnit val="years"/>
      </c:dateAx>
      <c:valAx>
        <c:axId val="90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32865</v>
      </c>
      <c r="AM8" s="67"/>
      <c r="AN8" s="67"/>
      <c r="AO8" s="67"/>
      <c r="AP8" s="67"/>
      <c r="AQ8" s="67"/>
      <c r="AR8" s="67"/>
      <c r="AS8" s="67"/>
      <c r="AT8" s="66">
        <f>データ!T6</f>
        <v>140.05000000000001</v>
      </c>
      <c r="AU8" s="66"/>
      <c r="AV8" s="66"/>
      <c r="AW8" s="66"/>
      <c r="AX8" s="66"/>
      <c r="AY8" s="66"/>
      <c r="AZ8" s="66"/>
      <c r="BA8" s="66"/>
      <c r="BB8" s="66">
        <f>データ!U6</f>
        <v>234.67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v>
      </c>
      <c r="Q10" s="66"/>
      <c r="R10" s="66"/>
      <c r="S10" s="66"/>
      <c r="T10" s="66"/>
      <c r="U10" s="66"/>
      <c r="V10" s="66"/>
      <c r="W10" s="66">
        <f>データ!Q6</f>
        <v>89.11</v>
      </c>
      <c r="X10" s="66"/>
      <c r="Y10" s="66"/>
      <c r="Z10" s="66"/>
      <c r="AA10" s="66"/>
      <c r="AB10" s="66"/>
      <c r="AC10" s="66"/>
      <c r="AD10" s="67">
        <f>データ!R6</f>
        <v>3132</v>
      </c>
      <c r="AE10" s="67"/>
      <c r="AF10" s="67"/>
      <c r="AG10" s="67"/>
      <c r="AH10" s="67"/>
      <c r="AI10" s="67"/>
      <c r="AJ10" s="67"/>
      <c r="AK10" s="2"/>
      <c r="AL10" s="67">
        <f>データ!V6</f>
        <v>2255</v>
      </c>
      <c r="AM10" s="67"/>
      <c r="AN10" s="67"/>
      <c r="AO10" s="67"/>
      <c r="AP10" s="67"/>
      <c r="AQ10" s="67"/>
      <c r="AR10" s="67"/>
      <c r="AS10" s="67"/>
      <c r="AT10" s="66">
        <f>データ!W6</f>
        <v>0.89</v>
      </c>
      <c r="AU10" s="66"/>
      <c r="AV10" s="66"/>
      <c r="AW10" s="66"/>
      <c r="AX10" s="66"/>
      <c r="AY10" s="66"/>
      <c r="AZ10" s="66"/>
      <c r="BA10" s="66"/>
      <c r="BB10" s="66">
        <f>データ!X6</f>
        <v>2533.71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6.9</v>
      </c>
      <c r="Q6" s="34">
        <f t="shared" si="3"/>
        <v>89.11</v>
      </c>
      <c r="R6" s="34">
        <f t="shared" si="3"/>
        <v>3132</v>
      </c>
      <c r="S6" s="34">
        <f t="shared" si="3"/>
        <v>32865</v>
      </c>
      <c r="T6" s="34">
        <f t="shared" si="3"/>
        <v>140.05000000000001</v>
      </c>
      <c r="U6" s="34">
        <f t="shared" si="3"/>
        <v>234.67</v>
      </c>
      <c r="V6" s="34">
        <f t="shared" si="3"/>
        <v>2255</v>
      </c>
      <c r="W6" s="34">
        <f t="shared" si="3"/>
        <v>0.89</v>
      </c>
      <c r="X6" s="34">
        <f t="shared" si="3"/>
        <v>2533.71</v>
      </c>
      <c r="Y6" s="35">
        <f>IF(Y7="",NA(),Y7)</f>
        <v>63.66</v>
      </c>
      <c r="Z6" s="35">
        <f t="shared" ref="Z6:AH6" si="4">IF(Z7="",NA(),Z7)</f>
        <v>60.73</v>
      </c>
      <c r="AA6" s="35">
        <f t="shared" si="4"/>
        <v>60.68</v>
      </c>
      <c r="AB6" s="35">
        <f t="shared" si="4"/>
        <v>60.49</v>
      </c>
      <c r="AC6" s="35">
        <f t="shared" si="4"/>
        <v>60.03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2584.7399999999998</v>
      </c>
      <c r="BG6" s="35">
        <f t="shared" ref="BG6:BO6" si="7">IF(BG7="",NA(),BG7)</f>
        <v>2582.7199999999998</v>
      </c>
      <c r="BH6" s="35">
        <f t="shared" si="7"/>
        <v>2531.7399999999998</v>
      </c>
      <c r="BI6" s="35">
        <f t="shared" si="7"/>
        <v>2446.5100000000002</v>
      </c>
      <c r="BJ6" s="35">
        <f t="shared" si="7"/>
        <v>686.99</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44.69</v>
      </c>
      <c r="BR6" s="35">
        <f t="shared" ref="BR6:BZ6" si="8">IF(BR7="",NA(),BR7)</f>
        <v>41.66</v>
      </c>
      <c r="BS6" s="35">
        <f t="shared" si="8"/>
        <v>41.45</v>
      </c>
      <c r="BT6" s="35">
        <f t="shared" si="8"/>
        <v>42.13</v>
      </c>
      <c r="BU6" s="35">
        <f t="shared" si="8"/>
        <v>80.64</v>
      </c>
      <c r="BV6" s="35">
        <f t="shared" si="8"/>
        <v>51.73</v>
      </c>
      <c r="BW6" s="35">
        <f t="shared" si="8"/>
        <v>53.01</v>
      </c>
      <c r="BX6" s="35">
        <f t="shared" si="8"/>
        <v>66.56</v>
      </c>
      <c r="BY6" s="35">
        <f t="shared" si="8"/>
        <v>66.22</v>
      </c>
      <c r="BZ6" s="35">
        <f t="shared" si="8"/>
        <v>69.87</v>
      </c>
      <c r="CA6" s="34" t="str">
        <f>IF(CA7="","",IF(CA7="-","【-】","【"&amp;SUBSTITUTE(TEXT(CA7,"#,##0.00"),"-","△")&amp;"】"))</f>
        <v>【69.80】</v>
      </c>
      <c r="CB6" s="35">
        <f>IF(CB7="",NA(),CB7)</f>
        <v>372.98</v>
      </c>
      <c r="CC6" s="35">
        <f t="shared" ref="CC6:CK6" si="9">IF(CC7="",NA(),CC7)</f>
        <v>392.84</v>
      </c>
      <c r="CD6" s="35">
        <f t="shared" si="9"/>
        <v>403.92</v>
      </c>
      <c r="CE6" s="35">
        <f t="shared" si="9"/>
        <v>399.18</v>
      </c>
      <c r="CF6" s="35">
        <f t="shared" si="9"/>
        <v>208.65</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99.81</v>
      </c>
      <c r="CY6" s="35">
        <f t="shared" ref="CY6:DG6" si="11">IF(CY7="",NA(),CY7)</f>
        <v>95.7</v>
      </c>
      <c r="CZ6" s="35">
        <f t="shared" si="11"/>
        <v>94.37</v>
      </c>
      <c r="DA6" s="35">
        <f t="shared" si="11"/>
        <v>94.47</v>
      </c>
      <c r="DB6" s="35">
        <f t="shared" si="11"/>
        <v>94.01</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352128</v>
      </c>
      <c r="D7" s="37">
        <v>47</v>
      </c>
      <c r="E7" s="37">
        <v>17</v>
      </c>
      <c r="F7" s="37">
        <v>4</v>
      </c>
      <c r="G7" s="37">
        <v>0</v>
      </c>
      <c r="H7" s="37" t="s">
        <v>109</v>
      </c>
      <c r="I7" s="37" t="s">
        <v>110</v>
      </c>
      <c r="J7" s="37" t="s">
        <v>111</v>
      </c>
      <c r="K7" s="37" t="s">
        <v>112</v>
      </c>
      <c r="L7" s="37" t="s">
        <v>113</v>
      </c>
      <c r="M7" s="37"/>
      <c r="N7" s="38" t="s">
        <v>114</v>
      </c>
      <c r="O7" s="38" t="s">
        <v>115</v>
      </c>
      <c r="P7" s="38">
        <v>6.9</v>
      </c>
      <c r="Q7" s="38">
        <v>89.11</v>
      </c>
      <c r="R7" s="38">
        <v>3132</v>
      </c>
      <c r="S7" s="38">
        <v>32865</v>
      </c>
      <c r="T7" s="38">
        <v>140.05000000000001</v>
      </c>
      <c r="U7" s="38">
        <v>234.67</v>
      </c>
      <c r="V7" s="38">
        <v>2255</v>
      </c>
      <c r="W7" s="38">
        <v>0.89</v>
      </c>
      <c r="X7" s="38">
        <v>2533.71</v>
      </c>
      <c r="Y7" s="38">
        <v>63.66</v>
      </c>
      <c r="Z7" s="38">
        <v>60.73</v>
      </c>
      <c r="AA7" s="38">
        <v>60.68</v>
      </c>
      <c r="AB7" s="38">
        <v>60.49</v>
      </c>
      <c r="AC7" s="38">
        <v>60.03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2584.7399999999998</v>
      </c>
      <c r="BG7" s="38">
        <v>2582.7199999999998</v>
      </c>
      <c r="BH7" s="38">
        <v>2531.7399999999998</v>
      </c>
      <c r="BI7" s="38">
        <v>2446.5100000000002</v>
      </c>
      <c r="BJ7" s="38">
        <v>686.99</v>
      </c>
      <c r="BK7" s="38">
        <v>1716.82</v>
      </c>
      <c r="BL7" s="38">
        <v>1554.05</v>
      </c>
      <c r="BM7" s="38">
        <v>1436</v>
      </c>
      <c r="BN7" s="38">
        <v>1434.89</v>
      </c>
      <c r="BO7" s="38">
        <v>1298.9100000000001</v>
      </c>
      <c r="BP7" s="38">
        <v>1348.09</v>
      </c>
      <c r="BQ7" s="38">
        <v>44.69</v>
      </c>
      <c r="BR7" s="38">
        <v>41.66</v>
      </c>
      <c r="BS7" s="38">
        <v>41.45</v>
      </c>
      <c r="BT7" s="38">
        <v>42.13</v>
      </c>
      <c r="BU7" s="38">
        <v>80.64</v>
      </c>
      <c r="BV7" s="38">
        <v>51.73</v>
      </c>
      <c r="BW7" s="38">
        <v>53.01</v>
      </c>
      <c r="BX7" s="38">
        <v>66.56</v>
      </c>
      <c r="BY7" s="38">
        <v>66.22</v>
      </c>
      <c r="BZ7" s="38">
        <v>69.87</v>
      </c>
      <c r="CA7" s="38">
        <v>69.8</v>
      </c>
      <c r="CB7" s="38">
        <v>372.98</v>
      </c>
      <c r="CC7" s="38">
        <v>392.84</v>
      </c>
      <c r="CD7" s="38">
        <v>403.92</v>
      </c>
      <c r="CE7" s="38">
        <v>399.18</v>
      </c>
      <c r="CF7" s="38">
        <v>208.65</v>
      </c>
      <c r="CG7" s="38">
        <v>310.47000000000003</v>
      </c>
      <c r="CH7" s="38">
        <v>299.39</v>
      </c>
      <c r="CI7" s="38">
        <v>244.29</v>
      </c>
      <c r="CJ7" s="38">
        <v>246.72</v>
      </c>
      <c r="CK7" s="38">
        <v>234.96</v>
      </c>
      <c r="CL7" s="38">
        <v>232.54</v>
      </c>
      <c r="CM7" s="38" t="s">
        <v>114</v>
      </c>
      <c r="CN7" s="38" t="s">
        <v>114</v>
      </c>
      <c r="CO7" s="38" t="s">
        <v>114</v>
      </c>
      <c r="CP7" s="38" t="s">
        <v>114</v>
      </c>
      <c r="CQ7" s="38" t="s">
        <v>114</v>
      </c>
      <c r="CR7" s="38">
        <v>36.67</v>
      </c>
      <c r="CS7" s="38">
        <v>36.200000000000003</v>
      </c>
      <c r="CT7" s="38">
        <v>43.58</v>
      </c>
      <c r="CU7" s="38">
        <v>41.35</v>
      </c>
      <c r="CV7" s="38">
        <v>42.9</v>
      </c>
      <c r="CW7" s="38">
        <v>42.17</v>
      </c>
      <c r="CX7" s="38">
        <v>99.81</v>
      </c>
      <c r="CY7" s="38">
        <v>95.7</v>
      </c>
      <c r="CZ7" s="38">
        <v>94.37</v>
      </c>
      <c r="DA7" s="38">
        <v>94.47</v>
      </c>
      <c r="DB7" s="38">
        <v>94.01</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2018-01-30T08:01:44Z</cp:lastPrinted>
  <dcterms:created xsi:type="dcterms:W3CDTF">2017-12-25T02:22:12Z</dcterms:created>
  <dcterms:modified xsi:type="dcterms:W3CDTF">2018-02-06T02:20:29Z</dcterms:modified>
  <cp:category/>
</cp:coreProperties>
</file>