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<sst xmlns="http://schemas.openxmlformats.org/spreadsheetml/2006/main" count="240" uniqueCount="126">
  <si>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</si>
  <si>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</si>
  <si>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</si>
  <si>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</si>
  <si>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</si>
  <si>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</si>
  <si>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</si>
  <si>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</si>
  <si>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</si>
  <si>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</si>
  <si>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</si>
  <si>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</si>
  <si>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</si>
  <si>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</si>
  <si>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</si>
  <si>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</si>
  <si>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</si>
  <si>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</si>
  <si>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</si>
  <si>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</si>
  <si>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</si>
  <si>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</si>
  <si>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</si>
  <si>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</si>
  <si>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</si>
  <si>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</si>
  <si>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</si>
  <si>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</si>
  <si>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</si>
  <si>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</si>
  <si>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</si>
  <si>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</si>
  <si>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</si>
  <si>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</si>
  <si>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</si>
  <si>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</si>
  <si>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</si>
  <si>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</si>
  <si>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</si>
  <si>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</si>
  <si>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</si>
  <si>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</si>
  <si>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</si>
  <si>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</si>
  <si>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</si>
  <si>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</si>
  <si>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</si>
  <si>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</si>
  <si>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</si>
  <si>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</si>
  <si>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</si>
  <si>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</si>
  <si>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</si>
  <si>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</si>
  <si>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</si>
  <si>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</si>
  <si>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</si>
  <si>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</si>
  <si>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</si>
  <si>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</si>
  <si>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</si>
  <si>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</si>
  <si>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</si>
  <si>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</si>
  <si>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</si>
  <si>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</si>
  <si>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</si>
  <si>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</si>
  <si>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</si>
  <si>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</si>
  <si>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</si>
  <si>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</si>
  <si>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</si>
  <si>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</si>
  <si>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</si>
  <si>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</si>
  <si>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</si>
  <si>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</si>
  <si>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</si>
  <si>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</si>
  <si>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</si>
  <si>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</si>
  <si>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</si>
  <si>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</si>
  <si>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</si>
  <si>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</si>
  <si>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</si>
  <si>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</si>
  <si>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</si>
  <si>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</si>
  <si>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</si>
  <si>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</si>
  <si>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</si>
  <si>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</si>
  <si>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</si>
  <si>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</si>
  <si>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</si>
  <si>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</si>
  <si>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</si>
  <si>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</si>
  <si>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</si>
  <si>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</si>
  <si>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</si>
  <si>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</si>
  <si>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</si>
  <si>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</si>
  <si>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</si>
  <si>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</si>
  <si>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</si>
  <si>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</si>
  <si>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柳井市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</si>
  <si>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</si>
  <si>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</si>
  <si>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</si>
  <si>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</si>
  <si>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</si>
  <si>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</si>
  <si>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</si>
  <si>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</si>
  <si>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</si>
  <si>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</si>
  <si>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</si>
  <si>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過去３ヵ年、①収益的収支比率は62％程度、⑦施設利用率は57％程度、⑧水洗化率は約82％程度で推移している。これは、当初の施設整備が完了し、事業が維持管理業務に移行したことを反映したものになっている。
　こうした状況の中、平成28年度から分流式下水道に係る一般会計からの繰出金の算定基準が変更され、実繰入額のうち基準内繰入額の割合が大幅に増えたことから、④企業債残高事業規模比率、⑤経費回収率、⑥汚水処理原価は改善している。
　しかしながら経営の実態は、料金収入で総費用を賄いきれない状況が続いており、一般会計からの繰出金に依存した状況に変わりはなく、今後も維持管理費の削減に努める必要がある。</t>
    <rPh sb="1" eb="3">
      <t>カコ</t>
    </rPh>
    <rPh sb="5" eb="6">
      <t>ネン</t>
    </rPh>
    <rPh sb="8" eb="11">
      <t>シュウエキテキ</t>
    </rPh>
    <rPh sb="11" eb="13">
      <t>シュウシ</t>
    </rPh>
    <rPh sb="13" eb="15">
      <t>ヒリツ</t>
    </rPh>
    <rPh sb="19" eb="21">
      <t>テイド</t>
    </rPh>
    <rPh sb="23" eb="25">
      <t>シセツ</t>
    </rPh>
    <rPh sb="25" eb="28">
      <t>リヨウリツ</t>
    </rPh>
    <rPh sb="32" eb="34">
      <t>テイド</t>
    </rPh>
    <rPh sb="36" eb="39">
      <t>スイセンカ</t>
    </rPh>
    <rPh sb="39" eb="40">
      <t>リツ</t>
    </rPh>
    <rPh sb="41" eb="42">
      <t>ヤク</t>
    </rPh>
    <rPh sb="45" eb="47">
      <t>テイド</t>
    </rPh>
    <rPh sb="48" eb="50">
      <t>スイイ</t>
    </rPh>
    <rPh sb="59" eb="61">
      <t>トウショ</t>
    </rPh>
    <rPh sb="62" eb="64">
      <t>シセツ</t>
    </rPh>
    <rPh sb="64" eb="66">
      <t>セイビ</t>
    </rPh>
    <rPh sb="67" eb="69">
      <t>カンリョウ</t>
    </rPh>
    <rPh sb="71" eb="73">
      <t>ジギョウ</t>
    </rPh>
    <rPh sb="74" eb="76">
      <t>イジ</t>
    </rPh>
    <rPh sb="76" eb="78">
      <t>カンリ</t>
    </rPh>
    <rPh sb="78" eb="80">
      <t>ギョウム</t>
    </rPh>
    <rPh sb="81" eb="83">
      <t>イコウ</t>
    </rPh>
    <rPh sb="88" eb="90">
      <t>ハンエイ</t>
    </rPh>
    <rPh sb="112" eb="114">
      <t>ヘイセイ</t>
    </rPh>
    <rPh sb="116" eb="118">
      <t>ネンド</t>
    </rPh>
    <rPh sb="120" eb="122">
      <t>ブンリュウ</t>
    </rPh>
    <rPh sb="122" eb="123">
      <t>シキ</t>
    </rPh>
    <rPh sb="123" eb="126">
      <t>ゲスイドウ</t>
    </rPh>
    <rPh sb="127" eb="128">
      <t>カカ</t>
    </rPh>
    <rPh sb="129" eb="131">
      <t>イッパン</t>
    </rPh>
    <rPh sb="131" eb="133">
      <t>カイケイ</t>
    </rPh>
    <rPh sb="136" eb="137">
      <t>クリ</t>
    </rPh>
    <rPh sb="137" eb="138">
      <t>ダ</t>
    </rPh>
    <rPh sb="138" eb="139">
      <t>キン</t>
    </rPh>
    <rPh sb="140" eb="142">
      <t>サンテイ</t>
    </rPh>
    <rPh sb="142" eb="144">
      <t>キジュン</t>
    </rPh>
    <rPh sb="145" eb="147">
      <t>ヘンコウ</t>
    </rPh>
    <rPh sb="260" eb="261">
      <t>ダ</t>
    </rPh>
    <rPh sb="277" eb="279">
      <t>コンゴ</t>
    </rPh>
    <phoneticPr fontId="4"/>
  </si>
  <si>
    <t>　平成５年度末の供用開始から23年目に入り、施設の老朽化対策が大きな課題となっている。平成27年度に各処理施設及び管路施設を対象として機能診断調査を行い、平成28年度に最適整備構想を策定した。
 同構想に基づき、平成30年度から機能強化対策事業を行う予定としている。</t>
    <rPh sb="77" eb="79">
      <t>ヘイセイ</t>
    </rPh>
    <rPh sb="81" eb="83">
      <t>ネンド</t>
    </rPh>
    <phoneticPr fontId="4"/>
  </si>
  <si>
    <t>　平成32年度からの公営企業会計への移行を進め、公営企業会計に基づく経営状況の把握に努めたうえで、使用料収入の見通し及び見直しについても検討する。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</si>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</sst>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805184"/>
        <c:axId val="938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3805184"/>
        <c:axId val="93819648"/>
      </c:lineChart>
      <c:dateAx>
        <c:axId val="93805184"/>
        <c:scaling>
          <c:orientation val="minMax"/>
        </c:scaling>
        <c:delete val="1"/>
        <c:axPos val="b"/>
        <c:numFmt formatCode="ge" sourceLinked="1"/>
        <c:majorTickMark val="none"/>
        <c:minorTickMark val="none"/>
        <c:tickLblPos val="none"/>
        <c:crossAx val="93819648"/>
        <c:crosses val="autoZero"/>
        <c:auto val="1"/>
        <c:lblOffset val="100"/>
        <c:baseTimeUnit val="years"/>
      </c:dateAx>
      <c:valAx>
        <c:axId val="938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57.47</c:v>
                </c:pt>
                <c:pt idx="1">
                  <c:v>62.52</c:v>
                </c:pt>
                <c:pt idx="2">
                  <c:v>62.52</c:v>
                </c:pt>
                <c:pt idx="3">
                  <c:v>62.91</c:v>
                </c:pt>
                <c:pt idx="4">
                  <c:v>62.64</c:v>
                </c:pt>
              </c:numCache>
            </c:numRef>
          </c:val>
        </c:ser>
        <c:dLbls>
          <c:showLegendKey val="0"/>
          <c:showVal val="0"/>
          <c:showCatName val="0"/>
          <c:showSerName val="0"/>
          <c:showPercent val="0"/>
          <c:showBubbleSize val="0"/>
        </c:dLbls>
        <c:gapWidth val="150"/>
        <c:axId val="95029504"/>
        <c:axId val="950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29504"/>
        <c:axId val="95031680"/>
      </c:lineChart>
      <c:dateAx>
        <c:axId val="95029504"/>
        <c:scaling>
          <c:orientation val="minMax"/>
        </c:scaling>
        <c:delete val="1"/>
        <c:axPos val="b"/>
        <c:numFmt formatCode="ge" sourceLinked="1"/>
        <c:majorTickMark val="none"/>
        <c:minorTickMark val="none"/>
        <c:tickLblPos val="none"/>
        <c:crossAx val="95031680"/>
        <c:crosses val="autoZero"/>
        <c:auto val="1"/>
        <c:lblOffset val="100"/>
        <c:baseTimeUnit val="years"/>
      </c:dateAx>
      <c:valAx>
        <c:axId val="950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061888"/>
        <c:axId val="950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061888"/>
        <c:axId val="95072256"/>
      </c:lineChart>
      <c:dateAx>
        <c:axId val="95061888"/>
        <c:scaling>
          <c:orientation val="minMax"/>
        </c:scaling>
        <c:delete val="1"/>
        <c:axPos val="b"/>
        <c:numFmt formatCode="ge" sourceLinked="1"/>
        <c:majorTickMark val="none"/>
        <c:minorTickMark val="none"/>
        <c:tickLblPos val="none"/>
        <c:crossAx val="95072256"/>
        <c:crosses val="autoZero"/>
        <c:auto val="1"/>
        <c:lblOffset val="100"/>
        <c:baseTimeUnit val="years"/>
      </c:dateAx>
      <c:valAx>
        <c:axId val="950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42432"/>
        <c:axId val="954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42432"/>
        <c:axId val="95444352"/>
      </c:lineChart>
      <c:dateAx>
        <c:axId val="95442432"/>
        <c:scaling>
          <c:orientation val="minMax"/>
        </c:scaling>
        <c:delete val="1"/>
        <c:axPos val="b"/>
        <c:numFmt formatCode="ge" sourceLinked="1"/>
        <c:majorTickMark val="none"/>
        <c:minorTickMark val="none"/>
        <c:tickLblPos val="none"/>
        <c:crossAx val="95444352"/>
        <c:crosses val="autoZero"/>
        <c:auto val="1"/>
        <c:lblOffset val="100"/>
        <c:baseTimeUnit val="years"/>
      </c:dateAx>
      <c:valAx>
        <c:axId val="954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484544"/>
        <c:axId val="950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484544"/>
        <c:axId val="95097216"/>
      </c:lineChart>
      <c:dateAx>
        <c:axId val="95484544"/>
        <c:scaling>
          <c:orientation val="minMax"/>
        </c:scaling>
        <c:delete val="1"/>
        <c:axPos val="b"/>
        <c:numFmt formatCode="ge" sourceLinked="1"/>
        <c:majorTickMark val="none"/>
        <c:minorTickMark val="none"/>
        <c:tickLblPos val="none"/>
        <c:crossAx val="95097216"/>
        <c:crosses val="autoZero"/>
        <c:auto val="1"/>
        <c:lblOffset val="100"/>
        <c:baseTimeUnit val="years"/>
      </c:dateAx>
      <c:valAx>
        <c:axId val="9509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118464"/>
        <c:axId val="951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118464"/>
        <c:axId val="95120384"/>
      </c:lineChart>
      <c:dateAx>
        <c:axId val="95118464"/>
        <c:scaling>
          <c:orientation val="minMax"/>
        </c:scaling>
        <c:delete val="1"/>
        <c:axPos val="b"/>
        <c:numFmt formatCode="ge" sourceLinked="1"/>
        <c:majorTickMark val="none"/>
        <c:minorTickMark val="none"/>
        <c:tickLblPos val="none"/>
        <c:crossAx val="95120384"/>
        <c:crosses val="autoZero"/>
        <c:auto val="1"/>
        <c:lblOffset val="100"/>
        <c:baseTimeUnit val="years"/>
      </c:dateAx>
      <c:valAx>
        <c:axId val="951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1117.8800000000001</c:v>
                </c:pt>
                <c:pt idx="1">
                  <c:v>1101.99</c:v>
                </c:pt>
                <c:pt idx="2">
                  <c:v>1033.6600000000001</c:v>
                </c:pt>
                <c:pt idx="3">
                  <c:v>960.26</c:v>
                </c:pt>
                <c:pt idx="4">
                  <c:v>1.56</c:v>
                </c:pt>
              </c:numCache>
            </c:numRef>
          </c:val>
        </c:ser>
        <c:dLbls>
          <c:showLegendKey val="0"/>
          <c:showVal val="0"/>
          <c:showCatName val="0"/>
          <c:showSerName val="0"/>
          <c:showPercent val="0"/>
          <c:showBubbleSize val="0"/>
        </c:dLbls>
        <c:gapWidth val="150"/>
        <c:axId val="95163136"/>
        <c:axId val="951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5163136"/>
        <c:axId val="95165056"/>
      </c:lineChart>
      <c:dateAx>
        <c:axId val="95163136"/>
        <c:scaling>
          <c:orientation val="minMax"/>
        </c:scaling>
        <c:delete val="1"/>
        <c:axPos val="b"/>
        <c:numFmt formatCode="ge" sourceLinked="1"/>
        <c:majorTickMark val="none"/>
        <c:minorTickMark val="none"/>
        <c:tickLblPos val="none"/>
        <c:crossAx val="95165056"/>
        <c:crosses val="autoZero"/>
        <c:auto val="1"/>
        <c:lblOffset val="100"/>
        <c:baseTimeUnit val="years"/>
      </c:dateAx>
      <c:valAx>
        <c:axId val="951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32.81</c:v>
                </c:pt>
                <c:pt idx="1">
                  <c:v>27.74</c:v>
                </c:pt>
                <c:pt idx="2">
                  <c:v>28.46</c:v>
                </c:pt>
                <c:pt idx="3">
                  <c:v>27.82</c:v>
                </c:pt>
                <c:pt idx="4">
                  <c:v>40.28</c:v>
                </c:pt>
              </c:numCache>
            </c:numRef>
          </c:val>
        </c:ser>
        <c:dLbls>
          <c:showLegendKey val="0"/>
          <c:showVal val="0"/>
          <c:showCatName val="0"/>
          <c:showSerName val="0"/>
          <c:showPercent val="0"/>
          <c:showBubbleSize val="0"/>
        </c:dLbls>
        <c:gapWidth val="150"/>
        <c:axId val="95199616"/>
        <c:axId val="952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5199616"/>
        <c:axId val="95201536"/>
      </c:lineChart>
      <c:dateAx>
        <c:axId val="95199616"/>
        <c:scaling>
          <c:orientation val="minMax"/>
        </c:scaling>
        <c:delete val="1"/>
        <c:axPos val="b"/>
        <c:numFmt formatCode="ge" sourceLinked="1"/>
        <c:majorTickMark val="none"/>
        <c:minorTickMark val="none"/>
        <c:tickLblPos val="none"/>
        <c:crossAx val="95201536"/>
        <c:crosses val="autoZero"/>
        <c:auto val="1"/>
        <c:lblOffset val="100"/>
        <c:baseTimeUnit val="years"/>
      </c:dateAx>
      <c:valAx>
        <c:axId val="952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504.91</c:v>
                </c:pt>
                <c:pt idx="1">
                  <c:v>598.67999999999995</c:v>
                </c:pt>
                <c:pt idx="2">
                  <c:v>595.58000000000004</c:v>
                </c:pt>
                <c:pt idx="3">
                  <c:v>614.94000000000005</c:v>
                </c:pt>
                <c:pt idx="4">
                  <c:v>427.11</c:v>
                </c:pt>
              </c:numCache>
            </c:numRef>
          </c:val>
        </c:ser>
        <c:dLbls>
          <c:showLegendKey val="0"/>
          <c:showVal val="0"/>
          <c:showCatName val="0"/>
          <c:showSerName val="0"/>
          <c:showPercent val="0"/>
          <c:showBubbleSize val="0"/>
        </c:dLbls>
        <c:gapWidth val="150"/>
        <c:axId val="95305088"/>
        <c:axId val="9530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5305088"/>
        <c:axId val="95307264"/>
      </c:lineChart>
      <c:dateAx>
        <c:axId val="95305088"/>
        <c:scaling>
          <c:orientation val="minMax"/>
        </c:scaling>
        <c:delete val="1"/>
        <c:axPos val="b"/>
        <c:numFmt formatCode="ge" sourceLinked="1"/>
        <c:majorTickMark val="none"/>
        <c:minorTickMark val="none"/>
        <c:tickLblPos val="none"/>
        <c:crossAx val="95307264"/>
        <c:crosses val="autoZero"/>
        <c:auto val="1"/>
        <c:lblOffset val="100"/>
        <c:baseTimeUnit val="years"/>
      </c:dateAx>
      <c:valAx>
        <c:axId val="9530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39.33</c:v>
                </c:pt>
                <c:pt idx="1">
                  <c:v>57.16</c:v>
                </c:pt>
                <c:pt idx="2">
                  <c:v>57.26</c:v>
                </c:pt>
                <c:pt idx="3">
                  <c:v>56.22</c:v>
                </c:pt>
                <c:pt idx="4">
                  <c:v>57.65</c:v>
                </c:pt>
              </c:numCache>
            </c:numRef>
          </c:val>
        </c:ser>
        <c:dLbls>
          <c:showLegendKey val="0"/>
          <c:showVal val="0"/>
          <c:showCatName val="0"/>
          <c:showSerName val="0"/>
          <c:showPercent val="0"/>
          <c:showBubbleSize val="0"/>
        </c:dLbls>
        <c:gapWidth val="150"/>
        <c:axId val="95329280"/>
        <c:axId val="953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5329280"/>
        <c:axId val="95335552"/>
      </c:lineChart>
      <c:dateAx>
        <c:axId val="95329280"/>
        <c:scaling>
          <c:orientation val="minMax"/>
        </c:scaling>
        <c:delete val="1"/>
        <c:axPos val="b"/>
        <c:numFmt formatCode="ge" sourceLinked="1"/>
        <c:majorTickMark val="none"/>
        <c:minorTickMark val="none"/>
        <c:tickLblPos val="none"/>
        <c:crossAx val="95335552"/>
        <c:crosses val="autoZero"/>
        <c:auto val="1"/>
        <c:lblOffset val="100"/>
        <c:baseTimeUnit val="years"/>
      </c:dateAx>
      <c:valAx>
        <c:axId val="953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80.16</c:v>
                </c:pt>
                <c:pt idx="1">
                  <c:v>81.099999999999994</c:v>
                </c:pt>
                <c:pt idx="2">
                  <c:v>82.36</c:v>
                </c:pt>
                <c:pt idx="3">
                  <c:v>81.81</c:v>
                </c:pt>
                <c:pt idx="4">
                  <c:v>82.65</c:v>
                </c:pt>
              </c:numCache>
            </c:numRef>
          </c:val>
        </c:ser>
        <c:dLbls>
          <c:showLegendKey val="0"/>
          <c:showVal val="0"/>
          <c:showCatName val="0"/>
          <c:showSerName val="0"/>
          <c:showPercent val="0"/>
          <c:showBubbleSize val="0"/>
        </c:dLbls>
        <c:gapWidth val="150"/>
        <c:axId val="96815744"/>
        <c:axId val="968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6815744"/>
        <c:axId val="96830208"/>
      </c:lineChart>
      <c:dateAx>
        <c:axId val="96815744"/>
        <c:scaling>
          <c:orientation val="minMax"/>
        </c:scaling>
        <c:delete val="1"/>
        <c:axPos val="b"/>
        <c:numFmt formatCode="ge" sourceLinked="1"/>
        <c:majorTickMark val="none"/>
        <c:minorTickMark val="none"/>
        <c:tickLblPos val="none"/>
        <c:crossAx val="96830208"/>
        <c:crosses val="autoZero"/>
        <c:auto val="1"/>
        <c:lblOffset val="100"/>
        <c:baseTimeUnit val="years"/>
      </c:dateAx>
      <c:valAx>
        <c:axId val="968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柳井市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32865</v>
      </c>
      <c r="AM8" s="50"/>
      <c r="AN8" s="50"/>
      <c r="AO8" s="50"/>
      <c r="AP8" s="50"/>
      <c r="AQ8" s="50"/>
      <c r="AR8" s="50"/>
      <c r="AS8" s="50"/>
      <c r="AT8" s="45">
        <f>データ!T6</f>
        <v>140.05000000000001</v>
      </c>
      <c r="AU8" s="45"/>
      <c r="AV8" s="45"/>
      <c r="AW8" s="45"/>
      <c r="AX8" s="45"/>
      <c r="AY8" s="45"/>
      <c r="AZ8" s="45"/>
      <c r="BA8" s="45"/>
      <c r="BB8" s="45">
        <f>データ!U6</f>
        <v>234.67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13.75</v>
      </c>
      <c r="Q10" s="45"/>
      <c r="R10" s="45"/>
      <c r="S10" s="45"/>
      <c r="T10" s="45"/>
      <c r="U10" s="45"/>
      <c r="V10" s="45"/>
      <c r="W10" s="45">
        <f>データ!Q6</f>
        <v>74.930000000000007</v>
      </c>
      <c r="X10" s="45"/>
      <c r="Y10" s="45"/>
      <c r="Z10" s="45"/>
      <c r="AA10" s="45"/>
      <c r="AB10" s="45"/>
      <c r="AC10" s="45"/>
      <c r="AD10" s="50">
        <f>データ!R6</f>
        <v>3132</v>
      </c>
      <c r="AE10" s="50"/>
      <c r="AF10" s="50"/>
      <c r="AG10" s="50"/>
      <c r="AH10" s="50"/>
      <c r="AI10" s="50"/>
      <c r="AJ10" s="50"/>
      <c r="AK10" s="2"/>
      <c r="AL10" s="50">
        <f>データ!V6</f>
        <v>4495</v>
      </c>
      <c r="AM10" s="50"/>
      <c r="AN10" s="50"/>
      <c r="AO10" s="50"/>
      <c r="AP10" s="50"/>
      <c r="AQ10" s="50"/>
      <c r="AR10" s="50"/>
      <c r="AS10" s="50"/>
      <c r="AT10" s="45">
        <f>データ!W6</f>
        <v>1.84</v>
      </c>
      <c r="AU10" s="45"/>
      <c r="AV10" s="45"/>
      <c r="AW10" s="45"/>
      <c r="AX10" s="45"/>
      <c r="AY10" s="45"/>
      <c r="AZ10" s="45"/>
      <c r="BA10" s="45"/>
      <c r="BB10" s="45">
        <f>データ!X6</f>
        <v>2442.9299999999998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123</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2" t="s">
        <v>124</v>
      </c>
      <c r="BM66" s="83"/>
      <c r="BN66" s="83"/>
      <c r="BO66" s="83"/>
      <c r="BP66" s="83"/>
      <c r="BQ66" s="83"/>
      <c r="BR66" s="83"/>
      <c r="BS66" s="83"/>
      <c r="BT66" s="83"/>
      <c r="BU66" s="83"/>
      <c r="BV66" s="83"/>
      <c r="BW66" s="83"/>
      <c r="BX66" s="83"/>
      <c r="BY66" s="83"/>
      <c r="BZ66" s="84"/>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2"/>
      <c r="BM67" s="83"/>
      <c r="BN67" s="83"/>
      <c r="BO67" s="83"/>
      <c r="BP67" s="83"/>
      <c r="BQ67" s="83"/>
      <c r="BR67" s="83"/>
      <c r="BS67" s="83"/>
      <c r="BT67" s="83"/>
      <c r="BU67" s="83"/>
      <c r="BV67" s="83"/>
      <c r="BW67" s="83"/>
      <c r="BX67" s="83"/>
      <c r="BY67" s="83"/>
      <c r="BZ67" s="84"/>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2"/>
      <c r="BM68" s="83"/>
      <c r="BN68" s="83"/>
      <c r="BO68" s="83"/>
      <c r="BP68" s="83"/>
      <c r="BQ68" s="83"/>
      <c r="BR68" s="83"/>
      <c r="BS68" s="83"/>
      <c r="BT68" s="83"/>
      <c r="BU68" s="83"/>
      <c r="BV68" s="83"/>
      <c r="BW68" s="83"/>
      <c r="BX68" s="83"/>
      <c r="BY68" s="83"/>
      <c r="BZ68" s="84"/>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2"/>
      <c r="BM69" s="83"/>
      <c r="BN69" s="83"/>
      <c r="BO69" s="83"/>
      <c r="BP69" s="83"/>
      <c r="BQ69" s="83"/>
      <c r="BR69" s="83"/>
      <c r="BS69" s="83"/>
      <c r="BT69" s="83"/>
      <c r="BU69" s="83"/>
      <c r="BV69" s="83"/>
      <c r="BW69" s="83"/>
      <c r="BX69" s="83"/>
      <c r="BY69" s="83"/>
      <c r="BZ69" s="84"/>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2"/>
      <c r="BM70" s="83"/>
      <c r="BN70" s="83"/>
      <c r="BO70" s="83"/>
      <c r="BP70" s="83"/>
      <c r="BQ70" s="83"/>
      <c r="BR70" s="83"/>
      <c r="BS70" s="83"/>
      <c r="BT70" s="83"/>
      <c r="BU70" s="83"/>
      <c r="BV70" s="83"/>
      <c r="BW70" s="83"/>
      <c r="BX70" s="83"/>
      <c r="BY70" s="83"/>
      <c r="BZ70" s="84"/>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2"/>
      <c r="BM71" s="83"/>
      <c r="BN71" s="83"/>
      <c r="BO71" s="83"/>
      <c r="BP71" s="83"/>
      <c r="BQ71" s="83"/>
      <c r="BR71" s="83"/>
      <c r="BS71" s="83"/>
      <c r="BT71" s="83"/>
      <c r="BU71" s="83"/>
      <c r="BV71" s="83"/>
      <c r="BW71" s="83"/>
      <c r="BX71" s="83"/>
      <c r="BY71" s="83"/>
      <c r="BZ71" s="84"/>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2"/>
      <c r="BM72" s="83"/>
      <c r="BN72" s="83"/>
      <c r="BO72" s="83"/>
      <c r="BP72" s="83"/>
      <c r="BQ72" s="83"/>
      <c r="BR72" s="83"/>
      <c r="BS72" s="83"/>
      <c r="BT72" s="83"/>
      <c r="BU72" s="83"/>
      <c r="BV72" s="83"/>
      <c r="BW72" s="83"/>
      <c r="BX72" s="83"/>
      <c r="BY72" s="83"/>
      <c r="BZ72" s="84"/>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2"/>
      <c r="BM73" s="83"/>
      <c r="BN73" s="83"/>
      <c r="BO73" s="83"/>
      <c r="BP73" s="83"/>
      <c r="BQ73" s="83"/>
      <c r="BR73" s="83"/>
      <c r="BS73" s="83"/>
      <c r="BT73" s="83"/>
      <c r="BU73" s="83"/>
      <c r="BV73" s="83"/>
      <c r="BW73" s="83"/>
      <c r="BX73" s="83"/>
      <c r="BY73" s="83"/>
      <c r="BZ73" s="84"/>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2"/>
      <c r="BM74" s="83"/>
      <c r="BN74" s="83"/>
      <c r="BO74" s="83"/>
      <c r="BP74" s="83"/>
      <c r="BQ74" s="83"/>
      <c r="BR74" s="83"/>
      <c r="BS74" s="83"/>
      <c r="BT74" s="83"/>
      <c r="BU74" s="83"/>
      <c r="BV74" s="83"/>
      <c r="BW74" s="83"/>
      <c r="BX74" s="83"/>
      <c r="BY74" s="83"/>
      <c r="BZ74" s="84"/>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2"/>
      <c r="BM75" s="83"/>
      <c r="BN75" s="83"/>
      <c r="BO75" s="83"/>
      <c r="BP75" s="83"/>
      <c r="BQ75" s="83"/>
      <c r="BR75" s="83"/>
      <c r="BS75" s="83"/>
      <c r="BT75" s="83"/>
      <c r="BU75" s="83"/>
      <c r="BV75" s="83"/>
      <c r="BW75" s="83"/>
      <c r="BX75" s="83"/>
      <c r="BY75" s="83"/>
      <c r="BZ75" s="84"/>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2"/>
      <c r="BM76" s="83"/>
      <c r="BN76" s="83"/>
      <c r="BO76" s="83"/>
      <c r="BP76" s="83"/>
      <c r="BQ76" s="83"/>
      <c r="BR76" s="83"/>
      <c r="BS76" s="83"/>
      <c r="BT76" s="83"/>
      <c r="BU76" s="83"/>
      <c r="BV76" s="83"/>
      <c r="BW76" s="83"/>
      <c r="BX76" s="83"/>
      <c r="BY76" s="83"/>
      <c r="BZ76" s="84"/>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2"/>
      <c r="BM77" s="83"/>
      <c r="BN77" s="83"/>
      <c r="BO77" s="83"/>
      <c r="BP77" s="83"/>
      <c r="BQ77" s="83"/>
      <c r="BR77" s="83"/>
      <c r="BS77" s="83"/>
      <c r="BT77" s="83"/>
      <c r="BU77" s="83"/>
      <c r="BV77" s="83"/>
      <c r="BW77" s="83"/>
      <c r="BX77" s="83"/>
      <c r="BY77" s="83"/>
      <c r="BZ77" s="84"/>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2"/>
      <c r="BM78" s="83"/>
      <c r="BN78" s="83"/>
      <c r="BO78" s="83"/>
      <c r="BP78" s="83"/>
      <c r="BQ78" s="83"/>
      <c r="BR78" s="83"/>
      <c r="BS78" s="83"/>
      <c r="BT78" s="83"/>
      <c r="BU78" s="83"/>
      <c r="BV78" s="83"/>
      <c r="BW78" s="83"/>
      <c r="BX78" s="83"/>
      <c r="BY78" s="83"/>
      <c r="BZ78" s="84"/>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82"/>
      <c r="BM79" s="83"/>
      <c r="BN79" s="83"/>
      <c r="BO79" s="83"/>
      <c r="BP79" s="83"/>
      <c r="BQ79" s="83"/>
      <c r="BR79" s="83"/>
      <c r="BS79" s="83"/>
      <c r="BT79" s="83"/>
      <c r="BU79" s="83"/>
      <c r="BV79" s="83"/>
      <c r="BW79" s="83"/>
      <c r="BX79" s="83"/>
      <c r="BY79" s="83"/>
      <c r="BZ79" s="84"/>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82"/>
      <c r="BM80" s="83"/>
      <c r="BN80" s="83"/>
      <c r="BO80" s="83"/>
      <c r="BP80" s="83"/>
      <c r="BQ80" s="83"/>
      <c r="BR80" s="83"/>
      <c r="BS80" s="83"/>
      <c r="BT80" s="83"/>
      <c r="BU80" s="83"/>
      <c r="BV80" s="83"/>
      <c r="BW80" s="83"/>
      <c r="BX80" s="83"/>
      <c r="BY80" s="83"/>
      <c r="BZ80" s="8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2"/>
      <c r="BM81" s="83"/>
      <c r="BN81" s="83"/>
      <c r="BO81" s="83"/>
      <c r="BP81" s="83"/>
      <c r="BQ81" s="83"/>
      <c r="BR81" s="83"/>
      <c r="BS81" s="83"/>
      <c r="BT81" s="83"/>
      <c r="BU81" s="83"/>
      <c r="BV81" s="83"/>
      <c r="BW81" s="83"/>
      <c r="BX81" s="83"/>
      <c r="BY81" s="83"/>
      <c r="BZ81" s="8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9" t="s">
        <v>66</v>
      </c>
      <c r="I3" s="90"/>
      <c r="J3" s="90"/>
      <c r="K3" s="90"/>
      <c r="L3" s="90"/>
      <c r="M3" s="90"/>
      <c r="N3" s="90"/>
      <c r="O3" s="90"/>
      <c r="P3" s="90"/>
      <c r="Q3" s="90"/>
      <c r="R3" s="90"/>
      <c r="S3" s="90"/>
      <c r="T3" s="90"/>
      <c r="U3" s="90"/>
      <c r="V3" s="90"/>
      <c r="W3" s="90"/>
      <c r="X3" s="91"/>
      <c r="Y3" s="95" t="s">
        <v>67</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68</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69</v>
      </c>
      <c r="B4" s="30"/>
      <c r="C4" s="30"/>
      <c r="D4" s="30"/>
      <c r="E4" s="30"/>
      <c r="F4" s="30"/>
      <c r="G4" s="30"/>
      <c r="H4" s="92"/>
      <c r="I4" s="93"/>
      <c r="J4" s="93"/>
      <c r="K4" s="93"/>
      <c r="L4" s="93"/>
      <c r="M4" s="93"/>
      <c r="N4" s="93"/>
      <c r="O4" s="93"/>
      <c r="P4" s="93"/>
      <c r="Q4" s="93"/>
      <c r="R4" s="93"/>
      <c r="S4" s="93"/>
      <c r="T4" s="93"/>
      <c r="U4" s="93"/>
      <c r="V4" s="93"/>
      <c r="W4" s="93"/>
      <c r="X4" s="94"/>
      <c r="Y4" s="88" t="s">
        <v>70</v>
      </c>
      <c r="Z4" s="88"/>
      <c r="AA4" s="88"/>
      <c r="AB4" s="88"/>
      <c r="AC4" s="88"/>
      <c r="AD4" s="88"/>
      <c r="AE4" s="88"/>
      <c r="AF4" s="88"/>
      <c r="AG4" s="88"/>
      <c r="AH4" s="88"/>
      <c r="AI4" s="88"/>
      <c r="AJ4" s="88" t="s">
        <v>71</v>
      </c>
      <c r="AK4" s="88"/>
      <c r="AL4" s="88"/>
      <c r="AM4" s="88"/>
      <c r="AN4" s="88"/>
      <c r="AO4" s="88"/>
      <c r="AP4" s="88"/>
      <c r="AQ4" s="88"/>
      <c r="AR4" s="88"/>
      <c r="AS4" s="88"/>
      <c r="AT4" s="88"/>
      <c r="AU4" s="88" t="s">
        <v>72</v>
      </c>
      <c r="AV4" s="88"/>
      <c r="AW4" s="88"/>
      <c r="AX4" s="88"/>
      <c r="AY4" s="88"/>
      <c r="AZ4" s="88"/>
      <c r="BA4" s="88"/>
      <c r="BB4" s="88"/>
      <c r="BC4" s="88"/>
      <c r="BD4" s="88"/>
      <c r="BE4" s="88"/>
      <c r="BF4" s="88" t="s">
        <v>73</v>
      </c>
      <c r="BG4" s="88"/>
      <c r="BH4" s="88"/>
      <c r="BI4" s="88"/>
      <c r="BJ4" s="88"/>
      <c r="BK4" s="88"/>
      <c r="BL4" s="88"/>
      <c r="BM4" s="88"/>
      <c r="BN4" s="88"/>
      <c r="BO4" s="88"/>
      <c r="BP4" s="88"/>
      <c r="BQ4" s="88" t="s">
        <v>74</v>
      </c>
      <c r="BR4" s="88"/>
      <c r="BS4" s="88"/>
      <c r="BT4" s="88"/>
      <c r="BU4" s="88"/>
      <c r="BV4" s="88"/>
      <c r="BW4" s="88"/>
      <c r="BX4" s="88"/>
      <c r="BY4" s="88"/>
      <c r="BZ4" s="88"/>
      <c r="CA4" s="88"/>
      <c r="CB4" s="88" t="s">
        <v>75</v>
      </c>
      <c r="CC4" s="88"/>
      <c r="CD4" s="88"/>
      <c r="CE4" s="88"/>
      <c r="CF4" s="88"/>
      <c r="CG4" s="88"/>
      <c r="CH4" s="88"/>
      <c r="CI4" s="88"/>
      <c r="CJ4" s="88"/>
      <c r="CK4" s="88"/>
      <c r="CL4" s="88"/>
      <c r="CM4" s="88" t="s">
        <v>76</v>
      </c>
      <c r="CN4" s="88"/>
      <c r="CO4" s="88"/>
      <c r="CP4" s="88"/>
      <c r="CQ4" s="88"/>
      <c r="CR4" s="88"/>
      <c r="CS4" s="88"/>
      <c r="CT4" s="88"/>
      <c r="CU4" s="88"/>
      <c r="CV4" s="88"/>
      <c r="CW4" s="88"/>
      <c r="CX4" s="88" t="s">
        <v>77</v>
      </c>
      <c r="CY4" s="88"/>
      <c r="CZ4" s="88"/>
      <c r="DA4" s="88"/>
      <c r="DB4" s="88"/>
      <c r="DC4" s="88"/>
      <c r="DD4" s="88"/>
      <c r="DE4" s="88"/>
      <c r="DF4" s="88"/>
      <c r="DG4" s="88"/>
      <c r="DH4" s="88"/>
      <c r="DI4" s="88" t="s">
        <v>78</v>
      </c>
      <c r="DJ4" s="88"/>
      <c r="DK4" s="88"/>
      <c r="DL4" s="88"/>
      <c r="DM4" s="88"/>
      <c r="DN4" s="88"/>
      <c r="DO4" s="88"/>
      <c r="DP4" s="88"/>
      <c r="DQ4" s="88"/>
      <c r="DR4" s="88"/>
      <c r="DS4" s="88"/>
      <c r="DT4" s="88" t="s">
        <v>79</v>
      </c>
      <c r="DU4" s="88"/>
      <c r="DV4" s="88"/>
      <c r="DW4" s="88"/>
      <c r="DX4" s="88"/>
      <c r="DY4" s="88"/>
      <c r="DZ4" s="88"/>
      <c r="EA4" s="88"/>
      <c r="EB4" s="88"/>
      <c r="EC4" s="88"/>
      <c r="ED4" s="88"/>
      <c r="EE4" s="88" t="s">
        <v>80</v>
      </c>
      <c r="EF4" s="88"/>
      <c r="EG4" s="88"/>
      <c r="EH4" s="88"/>
      <c r="EI4" s="88"/>
      <c r="EJ4" s="88"/>
      <c r="EK4" s="88"/>
      <c r="EL4" s="88"/>
      <c r="EM4" s="88"/>
      <c r="EN4" s="88"/>
      <c r="EO4" s="88"/>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352128</v>
      </c>
      <c r="D6" s="33">
        <f t="shared" si="3"/>
        <v>47</v>
      </c>
      <c r="E6" s="33">
        <f t="shared" si="3"/>
        <v>17</v>
      </c>
      <c r="F6" s="33">
        <f t="shared" si="3"/>
        <v>5</v>
      </c>
      <c r="G6" s="33">
        <f t="shared" si="3"/>
        <v>0</v>
      </c>
      <c r="H6" s="33" t="str">
        <f t="shared" si="3"/>
        <v>山口県　柳井市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13.75</v>
      </c>
      <c r="Q6" s="34">
        <f t="shared" si="3"/>
        <v>74.930000000000007</v>
      </c>
      <c r="R6" s="34">
        <f t="shared" si="3"/>
        <v>3132</v>
      </c>
      <c r="S6" s="34">
        <f t="shared" si="3"/>
        <v>32865</v>
      </c>
      <c r="T6" s="34">
        <f t="shared" si="3"/>
        <v>140.05000000000001</v>
      </c>
      <c r="U6" s="34">
        <f t="shared" si="3"/>
        <v>234.67</v>
      </c>
      <c r="V6" s="34">
        <f t="shared" si="3"/>
        <v>4495</v>
      </c>
      <c r="W6" s="34">
        <f t="shared" si="3"/>
        <v>1.84</v>
      </c>
      <c r="X6" s="34">
        <f t="shared" si="3"/>
        <v>2442.9299999999998</v>
      </c>
      <c r="Y6" s="35">
        <f>IF(Y7="",NA(),Y7)</f>
        <v>57.47</v>
      </c>
      <c r="Z6" s="35">
        <f t="shared" ref="Z6:AH6" si="4">IF(Z7="",NA(),Z7)</f>
        <v>62.52</v>
      </c>
      <c r="AA6" s="35">
        <f t="shared" si="4"/>
        <v>62.52</v>
      </c>
      <c r="AB6" s="35">
        <f t="shared" si="4"/>
        <v>62.91</v>
      </c>
      <c r="AC6" s="35">
        <f t="shared" si="4"/>
        <v>62.64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1117.8800000000001</v>
      </c>
      <c r="BG6" s="35">
        <f t="shared" ref="BG6:BO6" si="7">IF(BG7="",NA(),BG7)</f>
        <v>1101.99</v>
      </c>
      <c r="BH6" s="35">
        <f t="shared" si="7"/>
        <v>1033.6600000000001</v>
      </c>
      <c r="BI6" s="35">
        <f t="shared" si="7"/>
        <v>960.26</v>
      </c>
      <c r="BJ6" s="35">
        <f t="shared" si="7"/>
        <v>1.56</v>
      </c>
      <c r="BK6" s="35">
        <f t="shared" si="7"/>
        <v>1197.82</v>
      </c>
      <c r="BL6" s="35">
        <f t="shared" si="7"/>
        <v>1126.77</v>
      </c>
      <c r="BM6" s="35">
        <f t="shared" si="7"/>
        <v>1044.8</v>
      </c>
      <c r="BN6" s="35">
        <f t="shared" si="7"/>
        <v>1081.8</v>
      </c>
      <c r="BO6" s="35">
        <f t="shared" si="7"/>
        <v>974.93</v>
      </c>
      <c r="BP6" s="34" t="str">
        <f>IF(BP7="","",IF(BP7="-","【-】","【"&amp;SUBSTITUTE(TEXT(BP7,"#,##0.00"),"-","△")&amp;"】"))</f>
        <v>【914.53】</v>
      </c>
      <c r="BQ6" s="35">
        <f>IF(BQ7="",NA(),BQ7)</f>
        <v>32.81</v>
      </c>
      <c r="BR6" s="35">
        <f t="shared" ref="BR6:BZ6" si="8">IF(BR7="",NA(),BR7)</f>
        <v>27.74</v>
      </c>
      <c r="BS6" s="35">
        <f t="shared" si="8"/>
        <v>28.46</v>
      </c>
      <c r="BT6" s="35">
        <f t="shared" si="8"/>
        <v>27.82</v>
      </c>
      <c r="BU6" s="35">
        <f t="shared" si="8"/>
        <v>40.28</v>
      </c>
      <c r="BV6" s="35">
        <f t="shared" si="8"/>
        <v>51.03</v>
      </c>
      <c r="BW6" s="35">
        <f t="shared" si="8"/>
        <v>50.9</v>
      </c>
      <c r="BX6" s="35">
        <f t="shared" si="8"/>
        <v>50.82</v>
      </c>
      <c r="BY6" s="35">
        <f t="shared" si="8"/>
        <v>52.19</v>
      </c>
      <c r="BZ6" s="35">
        <f t="shared" si="8"/>
        <v>55.32</v>
      </c>
      <c r="CA6" s="34" t="str">
        <f>IF(CA7="","",IF(CA7="-","【-】","【"&amp;SUBSTITUTE(TEXT(CA7,"#,##0.00"),"-","△")&amp;"】"))</f>
        <v>【55.73】</v>
      </c>
      <c r="CB6" s="35">
        <f>IF(CB7="",NA(),CB7)</f>
        <v>504.91</v>
      </c>
      <c r="CC6" s="35">
        <f t="shared" ref="CC6:CK6" si="9">IF(CC7="",NA(),CC7)</f>
        <v>598.67999999999995</v>
      </c>
      <c r="CD6" s="35">
        <f t="shared" si="9"/>
        <v>595.58000000000004</v>
      </c>
      <c r="CE6" s="35">
        <f t="shared" si="9"/>
        <v>614.94000000000005</v>
      </c>
      <c r="CF6" s="35">
        <f t="shared" si="9"/>
        <v>427.11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39.33</v>
      </c>
      <c r="CN6" s="35">
        <f t="shared" ref="CN6:CV6" si="10">IF(CN7="",NA(),CN7)</f>
        <v>57.16</v>
      </c>
      <c r="CO6" s="35">
        <f t="shared" si="10"/>
        <v>57.26</v>
      </c>
      <c r="CP6" s="35">
        <f t="shared" si="10"/>
        <v>56.22</v>
      </c>
      <c r="CQ6" s="35">
        <f t="shared" si="10"/>
        <v>57.65</v>
      </c>
      <c r="CR6" s="35">
        <f t="shared" si="10"/>
        <v>54.74</v>
      </c>
      <c r="CS6" s="35">
        <f t="shared" si="10"/>
        <v>53.78</v>
      </c>
      <c r="CT6" s="35">
        <f t="shared" si="10"/>
        <v>53.24</v>
      </c>
      <c r="CU6" s="35">
        <f t="shared" si="10"/>
        <v>52.31</v>
      </c>
      <c r="CV6" s="35">
        <f t="shared" si="10"/>
        <v>60.65</v>
      </c>
      <c r="CW6" s="34" t="str">
        <f>IF(CW7="","",IF(CW7="-","【-】","【"&amp;SUBSTITUTE(TEXT(CW7,"#,##0.00"),"-","△")&amp;"】"))</f>
        <v>【59.15】</v>
      </c>
      <c r="CX6" s="35">
        <f>IF(CX7="",NA(),CX7)</f>
        <v>80.16</v>
      </c>
      <c r="CY6" s="35">
        <f t="shared" ref="CY6:DG6" si="11">IF(CY7="",NA(),CY7)</f>
        <v>81.099999999999994</v>
      </c>
      <c r="CZ6" s="35">
        <f t="shared" si="11"/>
        <v>82.36</v>
      </c>
      <c r="DA6" s="35">
        <f t="shared" si="11"/>
        <v>81.81</v>
      </c>
      <c r="DB6" s="35">
        <f t="shared" si="11"/>
        <v>82.65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352128</v>
      </c>
      <c r="D7" s="37">
        <v>47</v>
      </c>
      <c r="E7" s="37">
        <v>17</v>
      </c>
      <c r="F7" s="37">
        <v>5</v>
      </c>
      <c r="G7" s="37">
        <v>0</v>
      </c>
      <c r="H7" s="37" t="s">
        <v>110</v>
      </c>
      <c r="I7" s="37" t="s">
        <v>111</v>
      </c>
      <c r="J7" s="37" t="s">
        <v>112</v>
      </c>
      <c r="K7" s="37" t="s">
        <v>113</v>
      </c>
      <c r="L7" s="37" t="s">
        <v>114</v>
      </c>
      <c r="M7" s="37"/>
      <c r="N7" s="38" t="s">
        <v>115</v>
      </c>
      <c r="O7" s="38" t="s">
        <v>116</v>
      </c>
      <c r="P7" s="38">
        <v>13.75</v>
      </c>
      <c r="Q7" s="38">
        <v>74.930000000000007</v>
      </c>
      <c r="R7" s="38">
        <v>3132</v>
      </c>
      <c r="S7" s="38">
        <v>32865</v>
      </c>
      <c r="T7" s="38">
        <v>140.05000000000001</v>
      </c>
      <c r="U7" s="38">
        <v>234.67</v>
      </c>
      <c r="V7" s="38">
        <v>4495</v>
      </c>
      <c r="W7" s="38">
        <v>1.84</v>
      </c>
      <c r="X7" s="38">
        <v>2442.9299999999998</v>
      </c>
      <c r="Y7" s="38">
        <v>57.47</v>
      </c>
      <c r="Z7" s="38">
        <v>62.52</v>
      </c>
      <c r="AA7" s="38">
        <v>62.52</v>
      </c>
      <c r="AB7" s="38">
        <v>62.91</v>
      </c>
      <c r="AC7" s="38">
        <v>62.64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1117.8800000000001</v>
      </c>
      <c r="BG7" s="38">
        <v>1101.99</v>
      </c>
      <c r="BH7" s="38">
        <v>1033.6600000000001</v>
      </c>
      <c r="BI7" s="38">
        <v>960.26</v>
      </c>
      <c r="BJ7" s="38">
        <v>1.56</v>
      </c>
      <c r="BK7" s="38">
        <v>1197.82</v>
      </c>
      <c r="BL7" s="38">
        <v>1126.77</v>
      </c>
      <c r="BM7" s="38">
        <v>1044.8</v>
      </c>
      <c r="BN7" s="38">
        <v>1081.8</v>
      </c>
      <c r="BO7" s="38">
        <v>974.93</v>
      </c>
      <c r="BP7" s="38">
        <v>914.53</v>
      </c>
      <c r="BQ7" s="38">
        <v>32.81</v>
      </c>
      <c r="BR7" s="38">
        <v>27.74</v>
      </c>
      <c r="BS7" s="38">
        <v>28.46</v>
      </c>
      <c r="BT7" s="38">
        <v>27.82</v>
      </c>
      <c r="BU7" s="38">
        <v>40.28</v>
      </c>
      <c r="BV7" s="38">
        <v>51.03</v>
      </c>
      <c r="BW7" s="38">
        <v>50.9</v>
      </c>
      <c r="BX7" s="38">
        <v>50.82</v>
      </c>
      <c r="BY7" s="38">
        <v>52.19</v>
      </c>
      <c r="BZ7" s="38">
        <v>55.32</v>
      </c>
      <c r="CA7" s="38">
        <v>55.73</v>
      </c>
      <c r="CB7" s="38">
        <v>504.91</v>
      </c>
      <c r="CC7" s="38">
        <v>598.67999999999995</v>
      </c>
      <c r="CD7" s="38">
        <v>595.58000000000004</v>
      </c>
      <c r="CE7" s="38">
        <v>614.94000000000005</v>
      </c>
      <c r="CF7" s="38">
        <v>427.11</v>
      </c>
      <c r="CG7" s="38">
        <v>289.60000000000002</v>
      </c>
      <c r="CH7" s="38">
        <v>293.27</v>
      </c>
      <c r="CI7" s="38">
        <v>300.52</v>
      </c>
      <c r="CJ7" s="38">
        <v>296.14</v>
      </c>
      <c r="CK7" s="38">
        <v>283.17</v>
      </c>
      <c r="CL7" s="38">
        <v>276.77999999999997</v>
      </c>
      <c r="CM7" s="38">
        <v>39.33</v>
      </c>
      <c r="CN7" s="38">
        <v>57.16</v>
      </c>
      <c r="CO7" s="38">
        <v>57.26</v>
      </c>
      <c r="CP7" s="38">
        <v>56.22</v>
      </c>
      <c r="CQ7" s="38">
        <v>57.65</v>
      </c>
      <c r="CR7" s="38">
        <v>54.74</v>
      </c>
      <c r="CS7" s="38">
        <v>53.78</v>
      </c>
      <c r="CT7" s="38">
        <v>53.24</v>
      </c>
      <c r="CU7" s="38">
        <v>52.31</v>
      </c>
      <c r="CV7" s="38">
        <v>60.65</v>
      </c>
      <c r="CW7" s="38">
        <v>59.15</v>
      </c>
      <c r="CX7" s="38">
        <v>80.16</v>
      </c>
      <c r="CY7" s="38">
        <v>81.099999999999994</v>
      </c>
      <c r="CZ7" s="38">
        <v>82.36</v>
      </c>
      <c r="DA7" s="38">
        <v>81.81</v>
      </c>
      <c r="DB7" s="38">
        <v>82.65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2018-02-02T01:25:37Z</cp:lastPrinted>
  <dcterms:created xsi:type="dcterms:W3CDTF">2017-12-25T02:32:14Z</dcterms:created>
  <dcterms:modified xsi:type="dcterms:W3CDTF">2018-02-06T02:20:41Z</dcterms:modified>
  <cp:category/>
</cp:coreProperties>
</file>