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<sst xmlns="http://schemas.openxmlformats.org/spreadsheetml/2006/main" count="240" uniqueCount="126">
  <si>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</si>
  <si>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</si>
  <si>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</si>
  <si>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</si>
  <si>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</si>
  <si>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</si>
  <si>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</si>
  <si>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</si>
  <si>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</si>
  <si>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</si>
  <si>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</si>
  <si>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</si>
  <si>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</si>
  <si>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</si>
  <si>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</si>
  <si>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</si>
  <si>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</si>
  <si>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</si>
  <si>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</si>
  <si>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</si>
  <si>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</si>
  <si>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</si>
  <si>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</si>
  <si>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</si>
  <si>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</si>
  <si>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</si>
  <si>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</si>
  <si>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</si>
  <si>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</si>
  <si>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</si>
  <si>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</si>
  <si>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</si>
  <si>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</si>
  <si>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</si>
  <si>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</si>
  <si>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</si>
  <si>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</si>
  <si>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</si>
  <si>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</si>
  <si>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</si>
  <si>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</si>
  <si>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</si>
  <si>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</si>
  <si>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</si>
  <si>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</si>
  <si>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</si>
  <si>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</si>
  <si>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</si>
  <si>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</si>
  <si>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</si>
  <si>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</si>
  <si>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</si>
  <si>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</si>
  <si>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</si>
  <si>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</si>
  <si>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</si>
  <si>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</si>
  <si>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</si>
  <si>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</si>
  <si>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</si>
  <si>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</si>
  <si>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</si>
  <si>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</si>
  <si>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</si>
  <si>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</si>
  <si>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</si>
  <si>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</si>
  <si>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</si>
  <si>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</si>
  <si>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</si>
  <si>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</si>
  <si>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</si>
  <si>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</si>
  <si>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</si>
  <si>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</si>
  <si>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</si>
  <si>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</si>
  <si>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</si>
  <si>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</si>
  <si>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</si>
  <si>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</si>
  <si>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</si>
  <si>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</si>
  <si>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</si>
  <si>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</si>
  <si>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</si>
  <si>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</si>
  <si>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</si>
  <si>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</si>
  <si>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</si>
  <si>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</si>
  <si>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</si>
  <si>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</si>
  <si>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</si>
  <si>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</si>
  <si>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</si>
  <si>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</si>
  <si>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</si>
  <si>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</si>
  <si>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</si>
  <si>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</si>
  <si>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</si>
  <si>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</si>
  <si>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</si>
  <si>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</si>
  <si>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</si>
  <si>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</si>
  <si>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</si>
  <si>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</si>
  <si>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</si>
  <si>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山陽小野田市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</si>
  <si>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</si>
  <si>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</si>
  <si>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</si>
  <si>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</si>
  <si>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</si>
  <si>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</si>
  <si>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</si>
  <si>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</si>
  <si>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</si>
  <si>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</si>
  <si>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</si>
  <si>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３箇所ある処理施設は全て供用開始から15年以上が経過し、施設の老朽化による機能低下が認められる。緊急度の高い箇所から改築・更新を実施する予定である。
　管渠については、耐用年数を超過した箇所はなく、現在のところ、老朽化対策の必要はない。</t>
    <rPh sb="2" eb="4">
      <t>カショ</t>
    </rPh>
    <rPh sb="6" eb="8">
      <t>ショリ</t>
    </rPh>
    <rPh sb="8" eb="10">
      <t>シセツ</t>
    </rPh>
    <rPh sb="11" eb="12">
      <t>スベ</t>
    </rPh>
    <rPh sb="13" eb="15">
      <t>キョウヨウ</t>
    </rPh>
    <rPh sb="15" eb="17">
      <t>カイシ</t>
    </rPh>
    <rPh sb="21" eb="22">
      <t>ネン</t>
    </rPh>
    <rPh sb="22" eb="24">
      <t>イジョウ</t>
    </rPh>
    <rPh sb="25" eb="27">
      <t>ケイカ</t>
    </rPh>
    <rPh sb="29" eb="31">
      <t>シセツ</t>
    </rPh>
    <rPh sb="32" eb="35">
      <t>ロウキュウカ</t>
    </rPh>
    <rPh sb="38" eb="40">
      <t>キノウ</t>
    </rPh>
    <rPh sb="40" eb="42">
      <t>テイカ</t>
    </rPh>
    <rPh sb="43" eb="44">
      <t>ミト</t>
    </rPh>
    <rPh sb="53" eb="54">
      <t>タカ</t>
    </rPh>
    <rPh sb="55" eb="57">
      <t>カショ</t>
    </rPh>
    <rPh sb="59" eb="61">
      <t>カイチク</t>
    </rPh>
    <rPh sb="62" eb="64">
      <t>コウシン</t>
    </rPh>
    <rPh sb="65" eb="67">
      <t>ジッシ</t>
    </rPh>
    <rPh sb="69" eb="71">
      <t>ヨテイ</t>
    </rPh>
    <rPh sb="77" eb="78">
      <t>カン</t>
    </rPh>
    <rPh sb="78" eb="79">
      <t>キョ</t>
    </rPh>
    <rPh sb="85" eb="87">
      <t>タイヨウ</t>
    </rPh>
    <rPh sb="87" eb="89">
      <t>ネンスウ</t>
    </rPh>
    <rPh sb="90" eb="92">
      <t>チョウカ</t>
    </rPh>
    <rPh sb="94" eb="96">
      <t>カショ</t>
    </rPh>
    <rPh sb="100" eb="102">
      <t>ゲンザイ</t>
    </rPh>
    <rPh sb="107" eb="110">
      <t>ロウキュウカ</t>
    </rPh>
    <rPh sb="110" eb="112">
      <t>タイサク</t>
    </rPh>
    <rPh sb="113" eb="115">
      <t>ヒツヨウ</t>
    </rPh>
    <phoneticPr fontId="4"/>
  </si>
  <si>
    <t>　平成28年度に「経営戦略」を策定し、将来を見据えた財政運営を目指している。現在は、比較的効率的な経営ができているが、今後処理区域内人口の減少が予測されるため、水洗化率の一層の向上や新規加入の促進など、経営改善に向けた取組を引き続き行っていく必要がある。また、平成31年4月に地方公営企業会計を導入して適正な固定資産の把握や施設管理を予定している。
　現在、小野田西地区処理施設の公共下水への取り込みに向けて、各関係部署との調整に入っており、維持管理において効率化を図る予定である。</t>
    <rPh sb="1" eb="3">
      <t>ヘイセイ</t>
    </rPh>
    <rPh sb="5" eb="7">
      <t>ネンド</t>
    </rPh>
    <rPh sb="9" eb="11">
      <t>ケイエイ</t>
    </rPh>
    <rPh sb="11" eb="13">
      <t>センリャク</t>
    </rPh>
    <rPh sb="15" eb="17">
      <t>サクテイ</t>
    </rPh>
    <rPh sb="19" eb="21">
      <t>ショウライ</t>
    </rPh>
    <rPh sb="22" eb="24">
      <t>ミス</t>
    </rPh>
    <rPh sb="26" eb="28">
      <t>ザイセイ</t>
    </rPh>
    <rPh sb="28" eb="30">
      <t>ウンエイ</t>
    </rPh>
    <rPh sb="31" eb="33">
      <t>メザ</t>
    </rPh>
    <rPh sb="38" eb="40">
      <t>ゲンザイ</t>
    </rPh>
    <rPh sb="42" eb="45">
      <t>ヒカクテキ</t>
    </rPh>
    <rPh sb="45" eb="48">
      <t>コウリツテキ</t>
    </rPh>
    <rPh sb="49" eb="51">
      <t>ケイエイ</t>
    </rPh>
    <rPh sb="59" eb="61">
      <t>コンゴ</t>
    </rPh>
    <rPh sb="61" eb="63">
      <t>ショリ</t>
    </rPh>
    <rPh sb="63" eb="66">
      <t>クイキナイ</t>
    </rPh>
    <rPh sb="66" eb="67">
      <t>ジン</t>
    </rPh>
    <rPh sb="67" eb="68">
      <t>コウ</t>
    </rPh>
    <rPh sb="69" eb="71">
      <t>ゲンショウ</t>
    </rPh>
    <rPh sb="72" eb="74">
      <t>ヨソク</t>
    </rPh>
    <rPh sb="80" eb="83">
      <t>スイセンカ</t>
    </rPh>
    <rPh sb="83" eb="84">
      <t>リツ</t>
    </rPh>
    <rPh sb="85" eb="87">
      <t>イッソウ</t>
    </rPh>
    <rPh sb="88" eb="90">
      <t>コウジョウ</t>
    </rPh>
    <rPh sb="91" eb="93">
      <t>シンキ</t>
    </rPh>
    <rPh sb="93" eb="95">
      <t>カニュウ</t>
    </rPh>
    <rPh sb="96" eb="98">
      <t>ソクシン</t>
    </rPh>
    <rPh sb="101" eb="103">
      <t>ケイエイ</t>
    </rPh>
    <rPh sb="103" eb="105">
      <t>カイゼン</t>
    </rPh>
    <rPh sb="106" eb="107">
      <t>ム</t>
    </rPh>
    <rPh sb="109" eb="111">
      <t>トリクミ</t>
    </rPh>
    <rPh sb="112" eb="113">
      <t>ヒ</t>
    </rPh>
    <rPh sb="114" eb="115">
      <t>ツヅ</t>
    </rPh>
    <rPh sb="116" eb="117">
      <t>オコナ</t>
    </rPh>
    <rPh sb="121" eb="123">
      <t>ヒツヨウ</t>
    </rPh>
    <rPh sb="140" eb="142">
      <t>コウエイ</t>
    </rPh>
    <rPh sb="176" eb="178">
      <t>ゲンザイ</t>
    </rPh>
    <rPh sb="179" eb="182">
      <t>オノダ</t>
    </rPh>
    <rPh sb="182" eb="183">
      <t>ニシ</t>
    </rPh>
    <rPh sb="183" eb="185">
      <t>チク</t>
    </rPh>
    <rPh sb="185" eb="187">
      <t>ショリ</t>
    </rPh>
    <rPh sb="187" eb="189">
      <t>シセツ</t>
    </rPh>
    <rPh sb="190" eb="192">
      <t>コウキョウ</t>
    </rPh>
    <rPh sb="192" eb="194">
      <t>ゲスイ</t>
    </rPh>
    <rPh sb="196" eb="197">
      <t>ト</t>
    </rPh>
    <rPh sb="198" eb="199">
      <t>コ</t>
    </rPh>
    <rPh sb="201" eb="202">
      <t>ム</t>
    </rPh>
    <rPh sb="205" eb="206">
      <t>カク</t>
    </rPh>
    <rPh sb="206" eb="208">
      <t>カンケイ</t>
    </rPh>
    <rPh sb="208" eb="210">
      <t>ブショ</t>
    </rPh>
    <rPh sb="212" eb="214">
      <t>チョウセイ</t>
    </rPh>
    <rPh sb="215" eb="216">
      <t>ハイ</t>
    </rPh>
    <rPh sb="221" eb="223">
      <t>イジ</t>
    </rPh>
    <rPh sb="223" eb="225">
      <t>カンリ</t>
    </rPh>
    <rPh sb="229" eb="231">
      <t>コウリツ</t>
    </rPh>
    <rPh sb="231" eb="232">
      <t>カ</t>
    </rPh>
    <rPh sb="233" eb="234">
      <t>ハカ</t>
    </rPh>
    <rPh sb="235" eb="237">
      <t>ヨテイ</t>
    </rPh>
    <phoneticPr fontId="4"/>
  </si>
  <si>
    <t>　「経費回収率」、「施設利用率」、「水洗化率」全てにおいて類似団体の平均値を上回っており、「汚水処理原価」については平均値を下回っているため、比較的効率的な経営ができていると言える。「経費回収率」が平均値を上回っている要因としては、平成23年度より水道料金との徴収一元化をおこなったことにより収納率が向上したこと、また、平成26年度に料金改定を行い料金収入が増加したことが考えられる。「汚水処理原価」が平均値を下回っているのは、３箇所ある処理施設の維持管理を全て民間委託していることが経費節減につながっているものと考えられる。
　「収益的収支比率」が平成27年度より下回っているのは、主に総収益の一般会計からの繰入金減少によるものである。</t>
    <rPh sb="2" eb="4">
      <t>ケイヒ</t>
    </rPh>
    <rPh sb="4" eb="6">
      <t>カイシュウ</t>
    </rPh>
    <rPh sb="6" eb="7">
      <t>リツ</t>
    </rPh>
    <rPh sb="10" eb="12">
      <t>シセツ</t>
    </rPh>
    <rPh sb="12" eb="15">
      <t>リヨウリツ</t>
    </rPh>
    <rPh sb="18" eb="21">
      <t>スイセンカ</t>
    </rPh>
    <rPh sb="21" eb="22">
      <t>リツ</t>
    </rPh>
    <rPh sb="23" eb="24">
      <t>スベ</t>
    </rPh>
    <rPh sb="29" eb="31">
      <t>ルイジ</t>
    </rPh>
    <rPh sb="31" eb="33">
      <t>ダンタイ</t>
    </rPh>
    <rPh sb="34" eb="36">
      <t>ヘイキン</t>
    </rPh>
    <rPh sb="36" eb="37">
      <t>アタイ</t>
    </rPh>
    <rPh sb="38" eb="40">
      <t>ウワマワ</t>
    </rPh>
    <rPh sb="46" eb="48">
      <t>オスイ</t>
    </rPh>
    <rPh sb="48" eb="50">
      <t>ショリ</t>
    </rPh>
    <rPh sb="50" eb="52">
      <t>ゲンカ</t>
    </rPh>
    <rPh sb="58" eb="61">
      <t>ヘイキンチ</t>
    </rPh>
    <rPh sb="62" eb="64">
      <t>シタマワ</t>
    </rPh>
    <rPh sb="71" eb="74">
      <t>ヒカクテキ</t>
    </rPh>
    <rPh sb="74" eb="77">
      <t>コウリツテキ</t>
    </rPh>
    <rPh sb="78" eb="80">
      <t>ケイエイ</t>
    </rPh>
    <rPh sb="87" eb="88">
      <t>イ</t>
    </rPh>
    <rPh sb="92" eb="94">
      <t>ケイヒ</t>
    </rPh>
    <rPh sb="94" eb="96">
      <t>カイシュウ</t>
    </rPh>
    <rPh sb="96" eb="97">
      <t>リツ</t>
    </rPh>
    <rPh sb="99" eb="102">
      <t>ヘイキンチ</t>
    </rPh>
    <rPh sb="103" eb="105">
      <t>ウワマワ</t>
    </rPh>
    <rPh sb="109" eb="111">
      <t>ヨウイン</t>
    </rPh>
    <rPh sb="116" eb="118">
      <t>ヘイセイ</t>
    </rPh>
    <rPh sb="120" eb="122">
      <t>ネンド</t>
    </rPh>
    <rPh sb="124" eb="126">
      <t>スイドウ</t>
    </rPh>
    <rPh sb="126" eb="128">
      <t>リョウキン</t>
    </rPh>
    <rPh sb="130" eb="132">
      <t>チョウシュウ</t>
    </rPh>
    <rPh sb="132" eb="135">
      <t>イチゲンカ</t>
    </rPh>
    <rPh sb="146" eb="148">
      <t>シュウノウ</t>
    </rPh>
    <rPh sb="148" eb="149">
      <t>リツ</t>
    </rPh>
    <rPh sb="150" eb="152">
      <t>コウジョウ</t>
    </rPh>
    <rPh sb="160" eb="162">
      <t>ヘイセイ</t>
    </rPh>
    <rPh sb="164" eb="165">
      <t>ネン</t>
    </rPh>
    <rPh sb="165" eb="166">
      <t>ド</t>
    </rPh>
    <rPh sb="167" eb="169">
      <t>リョウキン</t>
    </rPh>
    <rPh sb="169" eb="171">
      <t>カイテイ</t>
    </rPh>
    <rPh sb="172" eb="173">
      <t>オコナ</t>
    </rPh>
    <rPh sb="174" eb="176">
      <t>リョウキン</t>
    </rPh>
    <rPh sb="176" eb="178">
      <t>シュウニュウ</t>
    </rPh>
    <rPh sb="179" eb="181">
      <t>ゾウカ</t>
    </rPh>
    <rPh sb="186" eb="187">
      <t>カンガ</t>
    </rPh>
    <rPh sb="193" eb="195">
      <t>オスイ</t>
    </rPh>
    <rPh sb="195" eb="197">
      <t>ショリ</t>
    </rPh>
    <rPh sb="197" eb="199">
      <t>ゲンカ</t>
    </rPh>
    <rPh sb="201" eb="204">
      <t>ヘイキンチ</t>
    </rPh>
    <rPh sb="205" eb="207">
      <t>シタマワ</t>
    </rPh>
    <rPh sb="215" eb="217">
      <t>カショ</t>
    </rPh>
    <rPh sb="219" eb="221">
      <t>ショリ</t>
    </rPh>
    <rPh sb="221" eb="223">
      <t>シセツ</t>
    </rPh>
    <rPh sb="224" eb="226">
      <t>イジ</t>
    </rPh>
    <rPh sb="226" eb="228">
      <t>カンリ</t>
    </rPh>
    <rPh sb="229" eb="230">
      <t>スベ</t>
    </rPh>
    <rPh sb="231" eb="233">
      <t>ミンカン</t>
    </rPh>
    <rPh sb="233" eb="235">
      <t>イタク</t>
    </rPh>
    <rPh sb="242" eb="244">
      <t>ケイヒ</t>
    </rPh>
    <rPh sb="244" eb="246">
      <t>セツゲン</t>
    </rPh>
    <rPh sb="257" eb="258">
      <t>カンガ</t>
    </rPh>
    <rPh sb="266" eb="269">
      <t>シュウエキテキ</t>
    </rPh>
    <rPh sb="269" eb="271">
      <t>シュウシ</t>
    </rPh>
    <rPh sb="271" eb="273">
      <t>ヒリツ</t>
    </rPh>
    <rPh sb="275" eb="277">
      <t>ヘイセイ</t>
    </rPh>
    <rPh sb="279" eb="281">
      <t>ネンド</t>
    </rPh>
    <rPh sb="283" eb="285">
      <t>シタマワ</t>
    </rPh>
    <rPh sb="292" eb="293">
      <t>オモ</t>
    </rPh>
    <rPh sb="294" eb="297">
      <t>ソウシュウエキ</t>
    </rPh>
    <rPh sb="298" eb="300">
      <t>イッパン</t>
    </rPh>
    <rPh sb="300" eb="302">
      <t>カイケイ</t>
    </rPh>
    <rPh sb="305" eb="307">
      <t>クリイレ</t>
    </rPh>
    <rPh sb="307" eb="308">
      <t>キン</t>
    </rPh>
    <rPh sb="308" eb="310">
      <t>ゲンショウ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</si>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</sst>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298624"/>
        <c:axId val="923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2298624"/>
        <c:axId val="92300800"/>
      </c:lineChart>
      <c:dateAx>
        <c:axId val="92298624"/>
        <c:scaling>
          <c:orientation val="minMax"/>
        </c:scaling>
        <c:delete val="1"/>
        <c:axPos val="b"/>
        <c:numFmt formatCode="ge" sourceLinked="1"/>
        <c:majorTickMark val="none"/>
        <c:minorTickMark val="none"/>
        <c:tickLblPos val="none"/>
        <c:crossAx val="92300800"/>
        <c:crosses val="autoZero"/>
        <c:auto val="1"/>
        <c:lblOffset val="100"/>
        <c:baseTimeUnit val="years"/>
      </c:dateAx>
      <c:valAx>
        <c:axId val="923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59.02</c:v>
                </c:pt>
                <c:pt idx="1">
                  <c:v>59.02</c:v>
                </c:pt>
                <c:pt idx="2">
                  <c:v>57.69</c:v>
                </c:pt>
                <c:pt idx="3">
                  <c:v>58.43</c:v>
                </c:pt>
                <c:pt idx="4">
                  <c:v>66.27</c:v>
                </c:pt>
              </c:numCache>
            </c:numRef>
          </c:val>
        </c:ser>
        <c:dLbls>
          <c:showLegendKey val="0"/>
          <c:showVal val="0"/>
          <c:showCatName val="0"/>
          <c:showSerName val="0"/>
          <c:showPercent val="0"/>
          <c:showBubbleSize val="0"/>
        </c:dLbls>
        <c:gapWidth val="150"/>
        <c:axId val="97557504"/>
        <c:axId val="975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7557504"/>
        <c:axId val="97563776"/>
      </c:lineChart>
      <c:dateAx>
        <c:axId val="97557504"/>
        <c:scaling>
          <c:orientation val="minMax"/>
        </c:scaling>
        <c:delete val="1"/>
        <c:axPos val="b"/>
        <c:numFmt formatCode="ge" sourceLinked="1"/>
        <c:majorTickMark val="none"/>
        <c:minorTickMark val="none"/>
        <c:tickLblPos val="none"/>
        <c:crossAx val="97563776"/>
        <c:crosses val="autoZero"/>
        <c:auto val="1"/>
        <c:lblOffset val="100"/>
        <c:baseTimeUnit val="years"/>
      </c:dateAx>
      <c:valAx>
        <c:axId val="975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90.93</c:v>
                </c:pt>
                <c:pt idx="1">
                  <c:v>95.29</c:v>
                </c:pt>
                <c:pt idx="2">
                  <c:v>93.54</c:v>
                </c:pt>
                <c:pt idx="3">
                  <c:v>94.07</c:v>
                </c:pt>
                <c:pt idx="4">
                  <c:v>92.92</c:v>
                </c:pt>
              </c:numCache>
            </c:numRef>
          </c:val>
        </c:ser>
        <c:dLbls>
          <c:showLegendKey val="0"/>
          <c:showVal val="0"/>
          <c:showCatName val="0"/>
          <c:showSerName val="0"/>
          <c:showPercent val="0"/>
          <c:showBubbleSize val="0"/>
        </c:dLbls>
        <c:gapWidth val="150"/>
        <c:axId val="97667712"/>
        <c:axId val="976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7667712"/>
        <c:axId val="97678080"/>
      </c:lineChart>
      <c:dateAx>
        <c:axId val="97667712"/>
        <c:scaling>
          <c:orientation val="minMax"/>
        </c:scaling>
        <c:delete val="1"/>
        <c:axPos val="b"/>
        <c:numFmt formatCode="ge" sourceLinked="1"/>
        <c:majorTickMark val="none"/>
        <c:minorTickMark val="none"/>
        <c:tickLblPos val="none"/>
        <c:crossAx val="97678080"/>
        <c:crosses val="autoZero"/>
        <c:auto val="1"/>
        <c:lblOffset val="100"/>
        <c:baseTimeUnit val="years"/>
      </c:dateAx>
      <c:valAx>
        <c:axId val="976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93.72</c:v>
                </c:pt>
                <c:pt idx="1">
                  <c:v>94.17</c:v>
                </c:pt>
                <c:pt idx="2">
                  <c:v>96.89</c:v>
                </c:pt>
                <c:pt idx="3">
                  <c:v>95.51</c:v>
                </c:pt>
                <c:pt idx="4">
                  <c:v>94.14</c:v>
                </c:pt>
              </c:numCache>
            </c:numRef>
          </c:val>
        </c:ser>
        <c:dLbls>
          <c:showLegendKey val="0"/>
          <c:showVal val="0"/>
          <c:showCatName val="0"/>
          <c:showSerName val="0"/>
          <c:showPercent val="0"/>
          <c:showBubbleSize val="0"/>
        </c:dLbls>
        <c:gapWidth val="150"/>
        <c:axId val="93391872"/>
        <c:axId val="933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91872"/>
        <c:axId val="93398144"/>
      </c:lineChart>
      <c:dateAx>
        <c:axId val="93391872"/>
        <c:scaling>
          <c:orientation val="minMax"/>
        </c:scaling>
        <c:delete val="1"/>
        <c:axPos val="b"/>
        <c:numFmt formatCode="ge" sourceLinked="1"/>
        <c:majorTickMark val="none"/>
        <c:minorTickMark val="none"/>
        <c:tickLblPos val="none"/>
        <c:crossAx val="93398144"/>
        <c:crosses val="autoZero"/>
        <c:auto val="1"/>
        <c:lblOffset val="100"/>
        <c:baseTimeUnit val="years"/>
      </c:dateAx>
      <c:valAx>
        <c:axId val="933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20160"/>
        <c:axId val="934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20160"/>
        <c:axId val="93434624"/>
      </c:lineChart>
      <c:dateAx>
        <c:axId val="93420160"/>
        <c:scaling>
          <c:orientation val="minMax"/>
        </c:scaling>
        <c:delete val="1"/>
        <c:axPos val="b"/>
        <c:numFmt formatCode="ge" sourceLinked="1"/>
        <c:majorTickMark val="none"/>
        <c:minorTickMark val="none"/>
        <c:tickLblPos val="none"/>
        <c:crossAx val="93434624"/>
        <c:crosses val="autoZero"/>
        <c:auto val="1"/>
        <c:lblOffset val="100"/>
        <c:baseTimeUnit val="years"/>
      </c:dateAx>
      <c:valAx>
        <c:axId val="934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47680"/>
        <c:axId val="934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47680"/>
        <c:axId val="93449600"/>
      </c:lineChart>
      <c:dateAx>
        <c:axId val="93447680"/>
        <c:scaling>
          <c:orientation val="minMax"/>
        </c:scaling>
        <c:delete val="1"/>
        <c:axPos val="b"/>
        <c:numFmt formatCode="ge" sourceLinked="1"/>
        <c:majorTickMark val="none"/>
        <c:minorTickMark val="none"/>
        <c:tickLblPos val="none"/>
        <c:crossAx val="93449600"/>
        <c:crosses val="autoZero"/>
        <c:auto val="1"/>
        <c:lblOffset val="100"/>
        <c:baseTimeUnit val="years"/>
      </c:dateAx>
      <c:valAx>
        <c:axId val="934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22496"/>
        <c:axId val="973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22496"/>
        <c:axId val="97324416"/>
      </c:lineChart>
      <c:dateAx>
        <c:axId val="97322496"/>
        <c:scaling>
          <c:orientation val="minMax"/>
        </c:scaling>
        <c:delete val="1"/>
        <c:axPos val="b"/>
        <c:numFmt formatCode="ge" sourceLinked="1"/>
        <c:majorTickMark val="none"/>
        <c:minorTickMark val="none"/>
        <c:tickLblPos val="none"/>
        <c:crossAx val="97324416"/>
        <c:crosses val="autoZero"/>
        <c:auto val="1"/>
        <c:lblOffset val="100"/>
        <c:baseTimeUnit val="years"/>
      </c:dateAx>
      <c:valAx>
        <c:axId val="973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51168"/>
        <c:axId val="973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51168"/>
        <c:axId val="97353088"/>
      </c:lineChart>
      <c:dateAx>
        <c:axId val="97351168"/>
        <c:scaling>
          <c:orientation val="minMax"/>
        </c:scaling>
        <c:delete val="1"/>
        <c:axPos val="b"/>
        <c:numFmt formatCode="ge" sourceLinked="1"/>
        <c:majorTickMark val="none"/>
        <c:minorTickMark val="none"/>
        <c:tickLblPos val="none"/>
        <c:crossAx val="97353088"/>
        <c:crosses val="autoZero"/>
        <c:auto val="1"/>
        <c:lblOffset val="100"/>
        <c:baseTimeUnit val="years"/>
      </c:dateAx>
      <c:valAx>
        <c:axId val="973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371.76</c:v>
                </c:pt>
                <c:pt idx="1">
                  <c:v>252.27</c:v>
                </c:pt>
                <c:pt idx="2">
                  <c:v>248.01</c:v>
                </c:pt>
                <c:pt idx="3">
                  <c:v>103.68</c:v>
                </c:pt>
                <c:pt idx="4">
                  <c:v>116.88</c:v>
                </c:pt>
              </c:numCache>
            </c:numRef>
          </c:val>
        </c:ser>
        <c:dLbls>
          <c:showLegendKey val="0"/>
          <c:showVal val="0"/>
          <c:showCatName val="0"/>
          <c:showSerName val="0"/>
          <c:showPercent val="0"/>
          <c:showBubbleSize val="0"/>
        </c:dLbls>
        <c:gapWidth val="150"/>
        <c:axId val="97395840"/>
        <c:axId val="973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7395840"/>
        <c:axId val="97397760"/>
      </c:lineChart>
      <c:dateAx>
        <c:axId val="97395840"/>
        <c:scaling>
          <c:orientation val="minMax"/>
        </c:scaling>
        <c:delete val="1"/>
        <c:axPos val="b"/>
        <c:numFmt formatCode="ge" sourceLinked="1"/>
        <c:majorTickMark val="none"/>
        <c:minorTickMark val="none"/>
        <c:tickLblPos val="none"/>
        <c:crossAx val="97397760"/>
        <c:crosses val="autoZero"/>
        <c:auto val="1"/>
        <c:lblOffset val="100"/>
        <c:baseTimeUnit val="years"/>
      </c:dateAx>
      <c:valAx>
        <c:axId val="973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92.08</c:v>
                </c:pt>
                <c:pt idx="1">
                  <c:v>92.69</c:v>
                </c:pt>
                <c:pt idx="2">
                  <c:v>100</c:v>
                </c:pt>
                <c:pt idx="3">
                  <c:v>100</c:v>
                </c:pt>
                <c:pt idx="4">
                  <c:v>100</c:v>
                </c:pt>
              </c:numCache>
            </c:numRef>
          </c:val>
        </c:ser>
        <c:dLbls>
          <c:showLegendKey val="0"/>
          <c:showVal val="0"/>
          <c:showCatName val="0"/>
          <c:showSerName val="0"/>
          <c:showPercent val="0"/>
          <c:showBubbleSize val="0"/>
        </c:dLbls>
        <c:gapWidth val="150"/>
        <c:axId val="97431936"/>
        <c:axId val="974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7431936"/>
        <c:axId val="97433856"/>
      </c:lineChart>
      <c:dateAx>
        <c:axId val="97431936"/>
        <c:scaling>
          <c:orientation val="minMax"/>
        </c:scaling>
        <c:delete val="1"/>
        <c:axPos val="b"/>
        <c:numFmt formatCode="ge" sourceLinked="1"/>
        <c:majorTickMark val="none"/>
        <c:minorTickMark val="none"/>
        <c:tickLblPos val="none"/>
        <c:crossAx val="97433856"/>
        <c:crosses val="autoZero"/>
        <c:auto val="1"/>
        <c:lblOffset val="100"/>
        <c:baseTimeUnit val="years"/>
      </c:dateAx>
      <c:valAx>
        <c:axId val="974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182.47</c:v>
                </c:pt>
                <c:pt idx="1">
                  <c:v>179.72</c:v>
                </c:pt>
                <c:pt idx="2">
                  <c:v>180.32</c:v>
                </c:pt>
                <c:pt idx="3">
                  <c:v>183.37</c:v>
                </c:pt>
                <c:pt idx="4">
                  <c:v>181.95</c:v>
                </c:pt>
              </c:numCache>
            </c:numRef>
          </c:val>
        </c:ser>
        <c:dLbls>
          <c:showLegendKey val="0"/>
          <c:showVal val="0"/>
          <c:showCatName val="0"/>
          <c:showSerName val="0"/>
          <c:showPercent val="0"/>
          <c:showBubbleSize val="0"/>
        </c:dLbls>
        <c:gapWidth val="150"/>
        <c:axId val="97533312"/>
        <c:axId val="975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7533312"/>
        <c:axId val="97535488"/>
      </c:lineChart>
      <c:dateAx>
        <c:axId val="97533312"/>
        <c:scaling>
          <c:orientation val="minMax"/>
        </c:scaling>
        <c:delete val="1"/>
        <c:axPos val="b"/>
        <c:numFmt formatCode="ge" sourceLinked="1"/>
        <c:majorTickMark val="none"/>
        <c:minorTickMark val="none"/>
        <c:tickLblPos val="none"/>
        <c:crossAx val="97535488"/>
        <c:crosses val="autoZero"/>
        <c:auto val="1"/>
        <c:lblOffset val="100"/>
        <c:baseTimeUnit val="years"/>
      </c:dateAx>
      <c:valAx>
        <c:axId val="975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山陽小野田市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64020</v>
      </c>
      <c r="AM8" s="50"/>
      <c r="AN8" s="50"/>
      <c r="AO8" s="50"/>
      <c r="AP8" s="50"/>
      <c r="AQ8" s="50"/>
      <c r="AR8" s="50"/>
      <c r="AS8" s="50"/>
      <c r="AT8" s="45">
        <f>データ!T6</f>
        <v>133.09</v>
      </c>
      <c r="AU8" s="45"/>
      <c r="AV8" s="45"/>
      <c r="AW8" s="45"/>
      <c r="AX8" s="45"/>
      <c r="AY8" s="45"/>
      <c r="AZ8" s="45"/>
      <c r="BA8" s="45"/>
      <c r="BB8" s="45">
        <f>データ!U6</f>
        <v>481.03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2.52</v>
      </c>
      <c r="Q10" s="45"/>
      <c r="R10" s="45"/>
      <c r="S10" s="45"/>
      <c r="T10" s="45"/>
      <c r="U10" s="45"/>
      <c r="V10" s="45"/>
      <c r="W10" s="45">
        <f>データ!Q6</f>
        <v>87.41</v>
      </c>
      <c r="X10" s="45"/>
      <c r="Y10" s="45"/>
      <c r="Z10" s="45"/>
      <c r="AA10" s="45"/>
      <c r="AB10" s="45"/>
      <c r="AC10" s="45"/>
      <c r="AD10" s="50">
        <f>データ!R6</f>
        <v>3336</v>
      </c>
      <c r="AE10" s="50"/>
      <c r="AF10" s="50"/>
      <c r="AG10" s="50"/>
      <c r="AH10" s="50"/>
      <c r="AI10" s="50"/>
      <c r="AJ10" s="50"/>
      <c r="AK10" s="2"/>
      <c r="AL10" s="50">
        <f>データ!V6</f>
        <v>1610</v>
      </c>
      <c r="AM10" s="50"/>
      <c r="AN10" s="50"/>
      <c r="AO10" s="50"/>
      <c r="AP10" s="50"/>
      <c r="AQ10" s="50"/>
      <c r="AR10" s="50"/>
      <c r="AS10" s="50"/>
      <c r="AT10" s="45">
        <f>データ!W6</f>
        <v>0.69</v>
      </c>
      <c r="AU10" s="45"/>
      <c r="AV10" s="45"/>
      <c r="AW10" s="45"/>
      <c r="AX10" s="45"/>
      <c r="AY10" s="45"/>
      <c r="AZ10" s="45"/>
      <c r="BA10" s="45"/>
      <c r="BB10" s="45">
        <f>データ!X6</f>
        <v>2333.33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352161</v>
      </c>
      <c r="D6" s="33">
        <f t="shared" si="3"/>
        <v>47</v>
      </c>
      <c r="E6" s="33">
        <f t="shared" si="3"/>
        <v>17</v>
      </c>
      <c r="F6" s="33">
        <f t="shared" si="3"/>
        <v>5</v>
      </c>
      <c r="G6" s="33">
        <f t="shared" si="3"/>
        <v>0</v>
      </c>
      <c r="H6" s="33" t="str">
        <f t="shared" si="3"/>
        <v>山口県　山陽小野田市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2.52</v>
      </c>
      <c r="Q6" s="34">
        <f t="shared" si="3"/>
        <v>87.41</v>
      </c>
      <c r="R6" s="34">
        <f t="shared" si="3"/>
        <v>3336</v>
      </c>
      <c r="S6" s="34">
        <f t="shared" si="3"/>
        <v>64020</v>
      </c>
      <c r="T6" s="34">
        <f t="shared" si="3"/>
        <v>133.09</v>
      </c>
      <c r="U6" s="34">
        <f t="shared" si="3"/>
        <v>481.03</v>
      </c>
      <c r="V6" s="34">
        <f t="shared" si="3"/>
        <v>1610</v>
      </c>
      <c r="W6" s="34">
        <f t="shared" si="3"/>
        <v>0.69</v>
      </c>
      <c r="X6" s="34">
        <f t="shared" si="3"/>
        <v>2333.33</v>
      </c>
      <c r="Y6" s="35">
        <f>IF(Y7="",NA(),Y7)</f>
        <v>93.72</v>
      </c>
      <c r="Z6" s="35">
        <f t="shared" ref="Z6:AH6" si="4">IF(Z7="",NA(),Z7)</f>
        <v>94.17</v>
      </c>
      <c r="AA6" s="35">
        <f t="shared" si="4"/>
        <v>96.89</v>
      </c>
      <c r="AB6" s="35">
        <f t="shared" si="4"/>
        <v>95.51</v>
      </c>
      <c r="AC6" s="35">
        <f t="shared" si="4"/>
        <v>94.14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371.76</v>
      </c>
      <c r="BG6" s="35">
        <f t="shared" ref="BG6:BO6" si="7">IF(BG7="",NA(),BG7)</f>
        <v>252.27</v>
      </c>
      <c r="BH6" s="35">
        <f t="shared" si="7"/>
        <v>248.01</v>
      </c>
      <c r="BI6" s="35">
        <f t="shared" si="7"/>
        <v>103.68</v>
      </c>
      <c r="BJ6" s="35">
        <f t="shared" si="7"/>
        <v>116.88</v>
      </c>
      <c r="BK6" s="35">
        <f t="shared" si="7"/>
        <v>1197.82</v>
      </c>
      <c r="BL6" s="35">
        <f t="shared" si="7"/>
        <v>1126.77</v>
      </c>
      <c r="BM6" s="35">
        <f t="shared" si="7"/>
        <v>1044.8</v>
      </c>
      <c r="BN6" s="35">
        <f t="shared" si="7"/>
        <v>1081.8</v>
      </c>
      <c r="BO6" s="35">
        <f t="shared" si="7"/>
        <v>974.93</v>
      </c>
      <c r="BP6" s="34" t="str">
        <f>IF(BP7="","",IF(BP7="-","【-】","【"&amp;SUBSTITUTE(TEXT(BP7,"#,##0.00"),"-","△")&amp;"】"))</f>
        <v>【914.53】</v>
      </c>
      <c r="BQ6" s="35">
        <f>IF(BQ7="",NA(),BQ7)</f>
        <v>92.08</v>
      </c>
      <c r="BR6" s="35">
        <f t="shared" ref="BR6:BZ6" si="8">IF(BR7="",NA(),BR7)</f>
        <v>92.69</v>
      </c>
      <c r="BS6" s="35">
        <f t="shared" si="8"/>
        <v>100</v>
      </c>
      <c r="BT6" s="35">
        <f t="shared" si="8"/>
        <v>100</v>
      </c>
      <c r="BU6" s="35">
        <f t="shared" si="8"/>
        <v>100</v>
      </c>
      <c r="BV6" s="35">
        <f t="shared" si="8"/>
        <v>51.03</v>
      </c>
      <c r="BW6" s="35">
        <f t="shared" si="8"/>
        <v>50.9</v>
      </c>
      <c r="BX6" s="35">
        <f t="shared" si="8"/>
        <v>50.82</v>
      </c>
      <c r="BY6" s="35">
        <f t="shared" si="8"/>
        <v>52.19</v>
      </c>
      <c r="BZ6" s="35">
        <f t="shared" si="8"/>
        <v>55.32</v>
      </c>
      <c r="CA6" s="34" t="str">
        <f>IF(CA7="","",IF(CA7="-","【-】","【"&amp;SUBSTITUTE(TEXT(CA7,"#,##0.00"),"-","△")&amp;"】"))</f>
        <v>【55.73】</v>
      </c>
      <c r="CB6" s="35">
        <f>IF(CB7="",NA(),CB7)</f>
        <v>182.47</v>
      </c>
      <c r="CC6" s="35">
        <f t="shared" ref="CC6:CK6" si="9">IF(CC7="",NA(),CC7)</f>
        <v>179.72</v>
      </c>
      <c r="CD6" s="35">
        <f t="shared" si="9"/>
        <v>180.32</v>
      </c>
      <c r="CE6" s="35">
        <f t="shared" si="9"/>
        <v>183.37</v>
      </c>
      <c r="CF6" s="35">
        <f t="shared" si="9"/>
        <v>181.95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59.02</v>
      </c>
      <c r="CN6" s="35">
        <f t="shared" ref="CN6:CV6" si="10">IF(CN7="",NA(),CN7)</f>
        <v>59.02</v>
      </c>
      <c r="CO6" s="35">
        <f t="shared" si="10"/>
        <v>57.69</v>
      </c>
      <c r="CP6" s="35">
        <f t="shared" si="10"/>
        <v>58.43</v>
      </c>
      <c r="CQ6" s="35">
        <f t="shared" si="10"/>
        <v>66.27</v>
      </c>
      <c r="CR6" s="35">
        <f t="shared" si="10"/>
        <v>54.74</v>
      </c>
      <c r="CS6" s="35">
        <f t="shared" si="10"/>
        <v>53.78</v>
      </c>
      <c r="CT6" s="35">
        <f t="shared" si="10"/>
        <v>53.24</v>
      </c>
      <c r="CU6" s="35">
        <f t="shared" si="10"/>
        <v>52.31</v>
      </c>
      <c r="CV6" s="35">
        <f t="shared" si="10"/>
        <v>60.65</v>
      </c>
      <c r="CW6" s="34" t="str">
        <f>IF(CW7="","",IF(CW7="-","【-】","【"&amp;SUBSTITUTE(TEXT(CW7,"#,##0.00"),"-","△")&amp;"】"))</f>
        <v>【59.15】</v>
      </c>
      <c r="CX6" s="35">
        <f>IF(CX7="",NA(),CX7)</f>
        <v>90.93</v>
      </c>
      <c r="CY6" s="35">
        <f t="shared" ref="CY6:DG6" si="11">IF(CY7="",NA(),CY7)</f>
        <v>95.29</v>
      </c>
      <c r="CZ6" s="35">
        <f t="shared" si="11"/>
        <v>93.54</v>
      </c>
      <c r="DA6" s="35">
        <f t="shared" si="11"/>
        <v>94.07</v>
      </c>
      <c r="DB6" s="35">
        <f t="shared" si="11"/>
        <v>92.92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352161</v>
      </c>
      <c r="D7" s="37">
        <v>47</v>
      </c>
      <c r="E7" s="37">
        <v>17</v>
      </c>
      <c r="F7" s="37">
        <v>5</v>
      </c>
      <c r="G7" s="37">
        <v>0</v>
      </c>
      <c r="H7" s="37" t="s">
        <v>110</v>
      </c>
      <c r="I7" s="37" t="s">
        <v>111</v>
      </c>
      <c r="J7" s="37" t="s">
        <v>112</v>
      </c>
      <c r="K7" s="37" t="s">
        <v>113</v>
      </c>
      <c r="L7" s="37" t="s">
        <v>114</v>
      </c>
      <c r="M7" s="37"/>
      <c r="N7" s="38" t="s">
        <v>115</v>
      </c>
      <c r="O7" s="38" t="s">
        <v>116</v>
      </c>
      <c r="P7" s="38">
        <v>2.52</v>
      </c>
      <c r="Q7" s="38">
        <v>87.41</v>
      </c>
      <c r="R7" s="38">
        <v>3336</v>
      </c>
      <c r="S7" s="38">
        <v>64020</v>
      </c>
      <c r="T7" s="38">
        <v>133.09</v>
      </c>
      <c r="U7" s="38">
        <v>481.03</v>
      </c>
      <c r="V7" s="38">
        <v>1610</v>
      </c>
      <c r="W7" s="38">
        <v>0.69</v>
      </c>
      <c r="X7" s="38">
        <v>2333.33</v>
      </c>
      <c r="Y7" s="38">
        <v>93.72</v>
      </c>
      <c r="Z7" s="38">
        <v>94.17</v>
      </c>
      <c r="AA7" s="38">
        <v>96.89</v>
      </c>
      <c r="AB7" s="38">
        <v>95.51</v>
      </c>
      <c r="AC7" s="38">
        <v>94.14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371.76</v>
      </c>
      <c r="BG7" s="38">
        <v>252.27</v>
      </c>
      <c r="BH7" s="38">
        <v>248.01</v>
      </c>
      <c r="BI7" s="38">
        <v>103.68</v>
      </c>
      <c r="BJ7" s="38">
        <v>116.88</v>
      </c>
      <c r="BK7" s="38">
        <v>1197.82</v>
      </c>
      <c r="BL7" s="38">
        <v>1126.77</v>
      </c>
      <c r="BM7" s="38">
        <v>1044.8</v>
      </c>
      <c r="BN7" s="38">
        <v>1081.8</v>
      </c>
      <c r="BO7" s="38">
        <v>974.93</v>
      </c>
      <c r="BP7" s="38">
        <v>914.53</v>
      </c>
      <c r="BQ7" s="38">
        <v>92.08</v>
      </c>
      <c r="BR7" s="38">
        <v>92.69</v>
      </c>
      <c r="BS7" s="38">
        <v>100</v>
      </c>
      <c r="BT7" s="38">
        <v>100</v>
      </c>
      <c r="BU7" s="38">
        <v>100</v>
      </c>
      <c r="BV7" s="38">
        <v>51.03</v>
      </c>
      <c r="BW7" s="38">
        <v>50.9</v>
      </c>
      <c r="BX7" s="38">
        <v>50.82</v>
      </c>
      <c r="BY7" s="38">
        <v>52.19</v>
      </c>
      <c r="BZ7" s="38">
        <v>55.32</v>
      </c>
      <c r="CA7" s="38">
        <v>55.73</v>
      </c>
      <c r="CB7" s="38">
        <v>182.47</v>
      </c>
      <c r="CC7" s="38">
        <v>179.72</v>
      </c>
      <c r="CD7" s="38">
        <v>180.32</v>
      </c>
      <c r="CE7" s="38">
        <v>183.37</v>
      </c>
      <c r="CF7" s="38">
        <v>181.95</v>
      </c>
      <c r="CG7" s="38">
        <v>289.60000000000002</v>
      </c>
      <c r="CH7" s="38">
        <v>293.27</v>
      </c>
      <c r="CI7" s="38">
        <v>300.52</v>
      </c>
      <c r="CJ7" s="38">
        <v>296.14</v>
      </c>
      <c r="CK7" s="38">
        <v>283.17</v>
      </c>
      <c r="CL7" s="38">
        <v>276.77999999999997</v>
      </c>
      <c r="CM7" s="38">
        <v>59.02</v>
      </c>
      <c r="CN7" s="38">
        <v>59.02</v>
      </c>
      <c r="CO7" s="38">
        <v>57.69</v>
      </c>
      <c r="CP7" s="38">
        <v>58.43</v>
      </c>
      <c r="CQ7" s="38">
        <v>66.27</v>
      </c>
      <c r="CR7" s="38">
        <v>54.74</v>
      </c>
      <c r="CS7" s="38">
        <v>53.78</v>
      </c>
      <c r="CT7" s="38">
        <v>53.24</v>
      </c>
      <c r="CU7" s="38">
        <v>52.31</v>
      </c>
      <c r="CV7" s="38">
        <v>60.65</v>
      </c>
      <c r="CW7" s="38">
        <v>59.15</v>
      </c>
      <c r="CX7" s="38">
        <v>90.93</v>
      </c>
      <c r="CY7" s="38">
        <v>95.29</v>
      </c>
      <c r="CZ7" s="38">
        <v>93.54</v>
      </c>
      <c r="DA7" s="38">
        <v>94.07</v>
      </c>
      <c r="DB7" s="38">
        <v>92.92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2018-02-06T07:00:54Z</cp:lastPrinted>
  <dcterms:created xsi:type="dcterms:W3CDTF">2017-12-25T02:32:16Z</dcterms:created>
  <dcterms:modified xsi:type="dcterms:W3CDTF">2018-02-07T07:10:54Z</dcterms:modified>
  <cp:category/>
</cp:coreProperties>
</file>