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335" yWindow="-16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<sst xmlns="http://schemas.openxmlformats.org/spreadsheetml/2006/main" count="240" uniqueCount="125">
  <si>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</si>
  <si>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</si>
  <si>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</si>
  <si>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</si>
  <si>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</si>
  <si>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</si>
  <si>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</si>
  <si>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</si>
  <si>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</si>
  <si>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</si>
  <si>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</si>
  <si>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</si>
  <si>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</si>
  <si>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</si>
  <si>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</si>
  <si>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</si>
  <si>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</si>
  <si>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</si>
  <si>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</si>
  <si>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</si>
  <si>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</si>
  <si>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</si>
  <si>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</si>
  <si>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</si>
  <si>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</si>
  <si>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</si>
  <si>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</si>
  <si>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</si>
  <si>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</si>
  <si>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</si>
  <si>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</si>
  <si>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</si>
  <si>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</si>
  <si>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</si>
  <si>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</si>
  <si>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</si>
  <si>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</si>
  <si>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</si>
  <si>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</si>
  <si>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</si>
  <si>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</si>
  <si>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</si>
  <si>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</si>
  <si>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</si>
  <si>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</si>
  <si>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</si>
  <si>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</si>
  <si>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</si>
  <si>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</si>
  <si>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</si>
  <si>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</si>
  <si>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</si>
  <si>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</si>
  <si>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</si>
  <si>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</si>
  <si>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</si>
  <si>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</si>
  <si>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</si>
  <si>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</si>
  <si>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</si>
  <si>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</si>
  <si>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</si>
  <si>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</si>
  <si>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</si>
  <si>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</si>
  <si>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</si>
  <si>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</si>
  <si>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</si>
  <si>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</si>
  <si>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</si>
  <si>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</si>
  <si>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</si>
  <si>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</si>
  <si>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</si>
  <si>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</si>
  <si>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</si>
  <si>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</si>
  <si>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</si>
  <si>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</si>
  <si>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</si>
  <si>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</si>
  <si>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</si>
  <si>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</si>
  <si>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</si>
  <si>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</si>
  <si>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</si>
  <si>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</si>
  <si>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</si>
  <si>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</si>
  <si>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</si>
  <si>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</si>
  <si>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</si>
  <si>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</si>
  <si>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</si>
  <si>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</si>
  <si>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</si>
  <si>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</si>
  <si>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</si>
  <si>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</si>
  <si>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</si>
  <si>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</si>
  <si>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</si>
  <si>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</si>
  <si>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</si>
  <si>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</si>
  <si>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</si>
  <si>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</si>
  <si>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</si>
  <si>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</si>
  <si>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上関町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</si>
  <si>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</si>
  <si>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</si>
  <si>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</si>
  <si>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</si>
  <si>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</si>
  <si>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</si>
  <si>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</si>
  <si>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</si>
  <si>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</si>
  <si>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</si>
  <si>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</si>
  <si>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平成10年に供用開始し、管渠の改築等の必要性が低いため更新は行っていない。</t>
    <phoneticPr fontId="7"/>
  </si>
  <si>
    <t xml:space="preserve">　例年100％に近い収益的収支比率であるが、総収益は一般会計からの基準外繰入金が多くを占めており、使用料収入以外の収入に依存している。
　当年度は機器更新や施設維持管理費の増に伴い総費用が増加した。これにより汚水処理原価が上昇し、経費回収率が降下した。
　人口減少により晴天時一日平均処理水量は例年低い値となっており、施設利用率は類似団体を下回っている状況が続いている。
　また、水洗化率も水洗便所設置済人口の減少により低下している。今後も人口減少による使用料収入の減少は続くと見込まれる
</t>
    <rPh sb="69" eb="72">
      <t>トウネンド</t>
    </rPh>
    <rPh sb="73" eb="75">
      <t>キキ</t>
    </rPh>
    <rPh sb="75" eb="77">
      <t>コウシン</t>
    </rPh>
    <rPh sb="78" eb="80">
      <t>シセツ</t>
    </rPh>
    <rPh sb="80" eb="82">
      <t>イジ</t>
    </rPh>
    <rPh sb="82" eb="84">
      <t>カンリ</t>
    </rPh>
    <rPh sb="84" eb="85">
      <t>ヒ</t>
    </rPh>
    <rPh sb="88" eb="89">
      <t>トモナ</t>
    </rPh>
    <rPh sb="94" eb="96">
      <t>ゾウカ</t>
    </rPh>
    <rPh sb="111" eb="113">
      <t>ジョウショウ</t>
    </rPh>
    <rPh sb="121" eb="123">
      <t>コウカ</t>
    </rPh>
    <rPh sb="128" eb="130">
      <t>ジンコウ</t>
    </rPh>
    <rPh sb="130" eb="132">
      <t>ゲンショウ</t>
    </rPh>
    <rPh sb="135" eb="137">
      <t>セイテン</t>
    </rPh>
    <rPh sb="137" eb="138">
      <t>ジ</t>
    </rPh>
    <rPh sb="138" eb="140">
      <t>イチニチ</t>
    </rPh>
    <rPh sb="140" eb="142">
      <t>ヘイキン</t>
    </rPh>
    <rPh sb="142" eb="144">
      <t>ショリ</t>
    </rPh>
    <rPh sb="144" eb="146">
      <t>スイリョウ</t>
    </rPh>
    <rPh sb="147" eb="149">
      <t>レイネン</t>
    </rPh>
    <rPh sb="149" eb="150">
      <t>ヒク</t>
    </rPh>
    <rPh sb="151" eb="152">
      <t>アタイ</t>
    </rPh>
    <rPh sb="159" eb="161">
      <t>シセツ</t>
    </rPh>
    <rPh sb="161" eb="163">
      <t>リヨウ</t>
    </rPh>
    <rPh sb="163" eb="164">
      <t>リツ</t>
    </rPh>
    <rPh sb="165" eb="167">
      <t>ルイジ</t>
    </rPh>
    <rPh sb="167" eb="169">
      <t>ダンタイ</t>
    </rPh>
    <rPh sb="170" eb="172">
      <t>シタマワ</t>
    </rPh>
    <rPh sb="176" eb="178">
      <t>ジョウキョウ</t>
    </rPh>
    <rPh sb="179" eb="180">
      <t>ツヅ</t>
    </rPh>
    <rPh sb="190" eb="193">
      <t>スイセンカ</t>
    </rPh>
    <rPh sb="193" eb="194">
      <t>リツ</t>
    </rPh>
    <rPh sb="195" eb="197">
      <t>スイセン</t>
    </rPh>
    <rPh sb="197" eb="199">
      <t>ベンジョ</t>
    </rPh>
    <rPh sb="199" eb="201">
      <t>セッチ</t>
    </rPh>
    <rPh sb="201" eb="202">
      <t>ズ</t>
    </rPh>
    <rPh sb="202" eb="204">
      <t>ジンコウ</t>
    </rPh>
    <rPh sb="205" eb="207">
      <t>ゲンショウ</t>
    </rPh>
    <rPh sb="210" eb="212">
      <t>テイカ</t>
    </rPh>
    <rPh sb="217" eb="219">
      <t>コンゴ</t>
    </rPh>
    <rPh sb="220" eb="222">
      <t>ジンコウ</t>
    </rPh>
    <rPh sb="222" eb="224">
      <t>ゲンショウ</t>
    </rPh>
    <rPh sb="227" eb="230">
      <t>シヨウリョウ</t>
    </rPh>
    <rPh sb="230" eb="232">
      <t>シュウニュウ</t>
    </rPh>
    <rPh sb="233" eb="235">
      <t>ゲンショウ</t>
    </rPh>
    <rPh sb="236" eb="237">
      <t>ツヅ</t>
    </rPh>
    <rPh sb="239" eb="241">
      <t>ミコ</t>
    </rPh>
    <phoneticPr fontId="7"/>
  </si>
  <si>
    <t xml:space="preserve">　今後も人口減少等による使用料収入の減少や施設の修繕、更新費用の増加が見込まれる。
　これらを踏まえて「下水道サービスを、持続的・安定的に提供する」ことを基本方針とした経営戦略を策定した。更新予定設備のスペックダウンの検討や施設の長寿命化等に取り組み、経費の抑制・削減を目指すこととしている。
</t>
    <rPh sb="1" eb="3">
      <t>コンゴ</t>
    </rPh>
    <rPh sb="4" eb="6">
      <t>ジンコウ</t>
    </rPh>
    <rPh sb="6" eb="8">
      <t>ゲンショウ</t>
    </rPh>
    <rPh sb="8" eb="9">
      <t>トウ</t>
    </rPh>
    <rPh sb="12" eb="15">
      <t>シヨウリョウ</t>
    </rPh>
    <rPh sb="15" eb="17">
      <t>シュウニュウ</t>
    </rPh>
    <rPh sb="18" eb="20">
      <t>ゲンショウ</t>
    </rPh>
    <rPh sb="21" eb="23">
      <t>シセツ</t>
    </rPh>
    <rPh sb="24" eb="26">
      <t>シュウゼン</t>
    </rPh>
    <rPh sb="27" eb="29">
      <t>コウシン</t>
    </rPh>
    <rPh sb="29" eb="31">
      <t>ヒヨウ</t>
    </rPh>
    <rPh sb="32" eb="34">
      <t>ゾウカ</t>
    </rPh>
    <rPh sb="35" eb="37">
      <t>ミコ</t>
    </rPh>
    <rPh sb="47" eb="48">
      <t>フ</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</si>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</sst>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19296"/>
        <c:axId val="94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4919296"/>
        <c:axId val="94933760"/>
      </c:lineChart>
      <c:dateAx>
        <c:axId val="94919296"/>
        <c:scaling>
          <c:orientation val="minMax"/>
        </c:scaling>
        <c:delete val="1"/>
        <c:axPos val="b"/>
        <c:numFmt formatCode="ge" sourceLinked="1"/>
        <c:majorTickMark val="none"/>
        <c:minorTickMark val="none"/>
        <c:tickLblPos val="none"/>
        <c:crossAx val="94933760"/>
        <c:crosses val="autoZero"/>
        <c:auto val="1"/>
        <c:lblOffset val="100"/>
        <c:baseTimeUnit val="years"/>
      </c:dateAx>
      <c:valAx>
        <c:axId val="94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42.34</c:v>
                </c:pt>
                <c:pt idx="1">
                  <c:v>45.95</c:v>
                </c:pt>
                <c:pt idx="2">
                  <c:v>44.14</c:v>
                </c:pt>
                <c:pt idx="3">
                  <c:v>40.54</c:v>
                </c:pt>
                <c:pt idx="4">
                  <c:v>42.34</c:v>
                </c:pt>
              </c:numCache>
            </c:numRef>
          </c:val>
        </c:ser>
        <c:dLbls>
          <c:showLegendKey val="0"/>
          <c:showVal val="0"/>
          <c:showCatName val="0"/>
          <c:showSerName val="0"/>
          <c:showPercent val="0"/>
          <c:showBubbleSize val="0"/>
        </c:dLbls>
        <c:gapWidth val="150"/>
        <c:axId val="98728960"/>
        <c:axId val="98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8728960"/>
        <c:axId val="98743424"/>
      </c:lineChart>
      <c:dateAx>
        <c:axId val="98728960"/>
        <c:scaling>
          <c:orientation val="minMax"/>
        </c:scaling>
        <c:delete val="1"/>
        <c:axPos val="b"/>
        <c:numFmt formatCode="ge" sourceLinked="1"/>
        <c:majorTickMark val="none"/>
        <c:minorTickMark val="none"/>
        <c:tickLblPos val="none"/>
        <c:crossAx val="98743424"/>
        <c:crosses val="autoZero"/>
        <c:auto val="1"/>
        <c:lblOffset val="100"/>
        <c:baseTimeUnit val="years"/>
      </c:dateAx>
      <c:valAx>
        <c:axId val="98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82.92</c:v>
                </c:pt>
                <c:pt idx="1">
                  <c:v>80.95</c:v>
                </c:pt>
                <c:pt idx="2">
                  <c:v>82.38</c:v>
                </c:pt>
                <c:pt idx="3">
                  <c:v>84.09</c:v>
                </c:pt>
                <c:pt idx="4">
                  <c:v>83.1</c:v>
                </c:pt>
              </c:numCache>
            </c:numRef>
          </c:val>
        </c:ser>
        <c:dLbls>
          <c:showLegendKey val="0"/>
          <c:showVal val="0"/>
          <c:showCatName val="0"/>
          <c:showSerName val="0"/>
          <c:showPercent val="0"/>
          <c:showBubbleSize val="0"/>
        </c:dLbls>
        <c:gapWidth val="150"/>
        <c:axId val="99109504"/>
        <c:axId val="991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9109504"/>
        <c:axId val="99119872"/>
      </c:lineChart>
      <c:dateAx>
        <c:axId val="99109504"/>
        <c:scaling>
          <c:orientation val="minMax"/>
        </c:scaling>
        <c:delete val="1"/>
        <c:axPos val="b"/>
        <c:numFmt formatCode="ge" sourceLinked="1"/>
        <c:majorTickMark val="none"/>
        <c:minorTickMark val="none"/>
        <c:tickLblPos val="none"/>
        <c:crossAx val="99119872"/>
        <c:crosses val="autoZero"/>
        <c:auto val="1"/>
        <c:lblOffset val="100"/>
        <c:baseTimeUnit val="years"/>
      </c:dateAx>
      <c:valAx>
        <c:axId val="991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99.21</c:v>
                </c:pt>
                <c:pt idx="1">
                  <c:v>100</c:v>
                </c:pt>
                <c:pt idx="2">
                  <c:v>100.09</c:v>
                </c:pt>
                <c:pt idx="3">
                  <c:v>99.92</c:v>
                </c:pt>
                <c:pt idx="4">
                  <c:v>100.03</c:v>
                </c:pt>
              </c:numCache>
            </c:numRef>
          </c:val>
        </c:ser>
        <c:dLbls>
          <c:showLegendKey val="0"/>
          <c:showVal val="0"/>
          <c:showCatName val="0"/>
          <c:showSerName val="0"/>
          <c:showPercent val="0"/>
          <c:showBubbleSize val="0"/>
        </c:dLbls>
        <c:gapWidth val="150"/>
        <c:axId val="98371840"/>
        <c:axId val="98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71840"/>
        <c:axId val="98378112"/>
      </c:lineChart>
      <c:dateAx>
        <c:axId val="98371840"/>
        <c:scaling>
          <c:orientation val="minMax"/>
        </c:scaling>
        <c:delete val="1"/>
        <c:axPos val="b"/>
        <c:numFmt formatCode="ge" sourceLinked="1"/>
        <c:majorTickMark val="none"/>
        <c:minorTickMark val="none"/>
        <c:tickLblPos val="none"/>
        <c:crossAx val="98378112"/>
        <c:crosses val="autoZero"/>
        <c:auto val="1"/>
        <c:lblOffset val="100"/>
        <c:baseTimeUnit val="years"/>
      </c:dateAx>
      <c:valAx>
        <c:axId val="98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08320"/>
        <c:axId val="984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08320"/>
        <c:axId val="98414592"/>
      </c:lineChart>
      <c:dateAx>
        <c:axId val="98408320"/>
        <c:scaling>
          <c:orientation val="minMax"/>
        </c:scaling>
        <c:delete val="1"/>
        <c:axPos val="b"/>
        <c:numFmt formatCode="ge" sourceLinked="1"/>
        <c:majorTickMark val="none"/>
        <c:minorTickMark val="none"/>
        <c:tickLblPos val="none"/>
        <c:crossAx val="98414592"/>
        <c:crosses val="autoZero"/>
        <c:auto val="1"/>
        <c:lblOffset val="100"/>
        <c:baseTimeUnit val="years"/>
      </c:dateAx>
      <c:valAx>
        <c:axId val="984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84768"/>
        <c:axId val="987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84768"/>
        <c:axId val="98786688"/>
      </c:lineChart>
      <c:dateAx>
        <c:axId val="98784768"/>
        <c:scaling>
          <c:orientation val="minMax"/>
        </c:scaling>
        <c:delete val="1"/>
        <c:axPos val="b"/>
        <c:numFmt formatCode="ge" sourceLinked="1"/>
        <c:majorTickMark val="none"/>
        <c:minorTickMark val="none"/>
        <c:tickLblPos val="none"/>
        <c:crossAx val="98786688"/>
        <c:crosses val="autoZero"/>
        <c:auto val="1"/>
        <c:lblOffset val="100"/>
        <c:baseTimeUnit val="years"/>
      </c:dateAx>
      <c:valAx>
        <c:axId val="987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00608"/>
        <c:axId val="985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00608"/>
        <c:axId val="98501760"/>
      </c:lineChart>
      <c:dateAx>
        <c:axId val="98500608"/>
        <c:scaling>
          <c:orientation val="minMax"/>
        </c:scaling>
        <c:delete val="1"/>
        <c:axPos val="b"/>
        <c:numFmt formatCode="ge" sourceLinked="1"/>
        <c:majorTickMark val="none"/>
        <c:minorTickMark val="none"/>
        <c:tickLblPos val="none"/>
        <c:crossAx val="98501760"/>
        <c:crosses val="autoZero"/>
        <c:auto val="1"/>
        <c:lblOffset val="100"/>
        <c:baseTimeUnit val="years"/>
      </c:dateAx>
      <c:valAx>
        <c:axId val="98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23776"/>
        <c:axId val="985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23776"/>
        <c:axId val="98542336"/>
      </c:lineChart>
      <c:dateAx>
        <c:axId val="98523776"/>
        <c:scaling>
          <c:orientation val="minMax"/>
        </c:scaling>
        <c:delete val="1"/>
        <c:axPos val="b"/>
        <c:numFmt formatCode="ge" sourceLinked="1"/>
        <c:majorTickMark val="none"/>
        <c:minorTickMark val="none"/>
        <c:tickLblPos val="none"/>
        <c:crossAx val="98542336"/>
        <c:crosses val="autoZero"/>
        <c:auto val="1"/>
        <c:lblOffset val="100"/>
        <c:baseTimeUnit val="years"/>
      </c:dateAx>
      <c:valAx>
        <c:axId val="98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554624"/>
        <c:axId val="985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8554624"/>
        <c:axId val="98556544"/>
      </c:lineChart>
      <c:dateAx>
        <c:axId val="98554624"/>
        <c:scaling>
          <c:orientation val="minMax"/>
        </c:scaling>
        <c:delete val="1"/>
        <c:axPos val="b"/>
        <c:numFmt formatCode="ge" sourceLinked="1"/>
        <c:majorTickMark val="none"/>
        <c:minorTickMark val="none"/>
        <c:tickLblPos val="none"/>
        <c:crossAx val="98556544"/>
        <c:crosses val="autoZero"/>
        <c:auto val="1"/>
        <c:lblOffset val="100"/>
        <c:baseTimeUnit val="years"/>
      </c:dateAx>
      <c:valAx>
        <c:axId val="985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29.16</c:v>
                </c:pt>
                <c:pt idx="1">
                  <c:v>34.07</c:v>
                </c:pt>
                <c:pt idx="2">
                  <c:v>22.8</c:v>
                </c:pt>
                <c:pt idx="3">
                  <c:v>28.87</c:v>
                </c:pt>
                <c:pt idx="4">
                  <c:v>24.31</c:v>
                </c:pt>
              </c:numCache>
            </c:numRef>
          </c:val>
        </c:ser>
        <c:dLbls>
          <c:showLegendKey val="0"/>
          <c:showVal val="0"/>
          <c:showCatName val="0"/>
          <c:showSerName val="0"/>
          <c:showPercent val="0"/>
          <c:showBubbleSize val="0"/>
        </c:dLbls>
        <c:gapWidth val="150"/>
        <c:axId val="98607488"/>
        <c:axId val="986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8607488"/>
        <c:axId val="98609408"/>
      </c:lineChart>
      <c:dateAx>
        <c:axId val="98607488"/>
        <c:scaling>
          <c:orientation val="minMax"/>
        </c:scaling>
        <c:delete val="1"/>
        <c:axPos val="b"/>
        <c:numFmt formatCode="ge" sourceLinked="1"/>
        <c:majorTickMark val="none"/>
        <c:minorTickMark val="none"/>
        <c:tickLblPos val="none"/>
        <c:crossAx val="98609408"/>
        <c:crosses val="autoZero"/>
        <c:auto val="1"/>
        <c:lblOffset val="100"/>
        <c:baseTimeUnit val="years"/>
      </c:dateAx>
      <c:valAx>
        <c:axId val="98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585.01</c:v>
                </c:pt>
                <c:pt idx="1">
                  <c:v>481.36</c:v>
                </c:pt>
                <c:pt idx="2">
                  <c:v>711.06</c:v>
                </c:pt>
                <c:pt idx="3">
                  <c:v>532.85</c:v>
                </c:pt>
                <c:pt idx="4">
                  <c:v>646.72</c:v>
                </c:pt>
              </c:numCache>
            </c:numRef>
          </c:val>
        </c:ser>
        <c:dLbls>
          <c:showLegendKey val="0"/>
          <c:showVal val="0"/>
          <c:showCatName val="0"/>
          <c:showSerName val="0"/>
          <c:showPercent val="0"/>
          <c:showBubbleSize val="0"/>
        </c:dLbls>
        <c:gapWidth val="150"/>
        <c:axId val="98712960"/>
        <c:axId val="987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8712960"/>
        <c:axId val="98715136"/>
      </c:lineChart>
      <c:dateAx>
        <c:axId val="98712960"/>
        <c:scaling>
          <c:orientation val="minMax"/>
        </c:scaling>
        <c:delete val="1"/>
        <c:axPos val="b"/>
        <c:numFmt formatCode="ge" sourceLinked="1"/>
        <c:majorTickMark val="none"/>
        <c:minorTickMark val="none"/>
        <c:tickLblPos val="none"/>
        <c:crossAx val="98715136"/>
        <c:crosses val="autoZero"/>
        <c:auto val="1"/>
        <c:lblOffset val="100"/>
        <c:baseTimeUnit val="years"/>
      </c:dateAx>
      <c:valAx>
        <c:axId val="987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上関町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2946</v>
      </c>
      <c r="AM8" s="50"/>
      <c r="AN8" s="50"/>
      <c r="AO8" s="50"/>
      <c r="AP8" s="50"/>
      <c r="AQ8" s="50"/>
      <c r="AR8" s="50"/>
      <c r="AS8" s="50"/>
      <c r="AT8" s="45">
        <f>データ!T6</f>
        <v>34.69</v>
      </c>
      <c r="AU8" s="45"/>
      <c r="AV8" s="45"/>
      <c r="AW8" s="45"/>
      <c r="AX8" s="45"/>
      <c r="AY8" s="45"/>
      <c r="AZ8" s="45"/>
      <c r="BA8" s="45"/>
      <c r="BB8" s="45">
        <f>データ!U6</f>
        <v>84.92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7.34</v>
      </c>
      <c r="Q10" s="45"/>
      <c r="R10" s="45"/>
      <c r="S10" s="45"/>
      <c r="T10" s="45"/>
      <c r="U10" s="45"/>
      <c r="V10" s="45"/>
      <c r="W10" s="45">
        <f>データ!Q6</f>
        <v>91.32</v>
      </c>
      <c r="X10" s="45"/>
      <c r="Y10" s="45"/>
      <c r="Z10" s="45"/>
      <c r="AA10" s="45"/>
      <c r="AB10" s="45"/>
      <c r="AC10" s="45"/>
      <c r="AD10" s="50">
        <f>データ!R6</f>
        <v>2500</v>
      </c>
      <c r="AE10" s="50"/>
      <c r="AF10" s="50"/>
      <c r="AG10" s="50"/>
      <c r="AH10" s="50"/>
      <c r="AI10" s="50"/>
      <c r="AJ10" s="50"/>
      <c r="AK10" s="2"/>
      <c r="AL10" s="50">
        <f>データ!V6</f>
        <v>213</v>
      </c>
      <c r="AM10" s="50"/>
      <c r="AN10" s="50"/>
      <c r="AO10" s="50"/>
      <c r="AP10" s="50"/>
      <c r="AQ10" s="50"/>
      <c r="AR10" s="50"/>
      <c r="AS10" s="50"/>
      <c r="AT10" s="45">
        <f>データ!W6</f>
        <v>0.1</v>
      </c>
      <c r="AU10" s="45"/>
      <c r="AV10" s="45"/>
      <c r="AW10" s="45"/>
      <c r="AX10" s="45"/>
      <c r="AY10" s="45"/>
      <c r="AZ10" s="45"/>
      <c r="BA10" s="45"/>
      <c r="BB10" s="45">
        <f>データ!X6</f>
        <v>2130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353418</v>
      </c>
      <c r="D6" s="33">
        <f t="shared" si="3"/>
        <v>47</v>
      </c>
      <c r="E6" s="33">
        <f t="shared" si="3"/>
        <v>17</v>
      </c>
      <c r="F6" s="33">
        <f t="shared" si="3"/>
        <v>5</v>
      </c>
      <c r="G6" s="33">
        <f t="shared" si="3"/>
        <v>0</v>
      </c>
      <c r="H6" s="33" t="str">
        <f t="shared" si="3"/>
        <v>山口県　上関町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7.34</v>
      </c>
      <c r="Q6" s="34">
        <f t="shared" si="3"/>
        <v>91.32</v>
      </c>
      <c r="R6" s="34">
        <f t="shared" si="3"/>
        <v>2500</v>
      </c>
      <c r="S6" s="34">
        <f t="shared" si="3"/>
        <v>2946</v>
      </c>
      <c r="T6" s="34">
        <f t="shared" si="3"/>
        <v>34.69</v>
      </c>
      <c r="U6" s="34">
        <f t="shared" si="3"/>
        <v>84.92</v>
      </c>
      <c r="V6" s="34">
        <f t="shared" si="3"/>
        <v>213</v>
      </c>
      <c r="W6" s="34">
        <f t="shared" si="3"/>
        <v>0.1</v>
      </c>
      <c r="X6" s="34">
        <f t="shared" si="3"/>
        <v>2130</v>
      </c>
      <c r="Y6" s="35">
        <f>IF(Y7="",NA(),Y7)</f>
        <v>99.21</v>
      </c>
      <c r="Z6" s="35">
        <f t="shared" ref="Z6:AH6" si="4">IF(Z7="",NA(),Z7)</f>
        <v>100</v>
      </c>
      <c r="AA6" s="35">
        <f t="shared" si="4"/>
        <v>100.09</v>
      </c>
      <c r="AB6" s="35">
        <f t="shared" si="4"/>
        <v>99.92</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29.16</v>
      </c>
      <c r="BR6" s="35">
        <f t="shared" ref="BR6:BZ6" si="8">IF(BR7="",NA(),BR7)</f>
        <v>34.07</v>
      </c>
      <c r="BS6" s="35">
        <f t="shared" si="8"/>
        <v>22.8</v>
      </c>
      <c r="BT6" s="35">
        <f t="shared" si="8"/>
        <v>28.87</v>
      </c>
      <c r="BU6" s="35">
        <f t="shared" si="8"/>
        <v>24.31</v>
      </c>
      <c r="BV6" s="35">
        <f t="shared" si="8"/>
        <v>42.48</v>
      </c>
      <c r="BW6" s="35">
        <f t="shared" si="8"/>
        <v>50.9</v>
      </c>
      <c r="BX6" s="35">
        <f t="shared" si="8"/>
        <v>50.82</v>
      </c>
      <c r="BY6" s="35">
        <f t="shared" si="8"/>
        <v>52.19</v>
      </c>
      <c r="BZ6" s="35">
        <f t="shared" si="8"/>
        <v>55.32</v>
      </c>
      <c r="CA6" s="34" t="str">
        <f>IF(CA7="","",IF(CA7="-","【-】","【"&amp;SUBSTITUTE(TEXT(CA7,"#,##0.00"),"-","△")&amp;"】"))</f>
        <v>【55.73】</v>
      </c>
      <c r="CB6" s="35">
        <f>IF(CB7="",NA(),CB7)</f>
        <v>585.01</v>
      </c>
      <c r="CC6" s="35">
        <f t="shared" ref="CC6:CK6" si="9">IF(CC7="",NA(),CC7)</f>
        <v>481.36</v>
      </c>
      <c r="CD6" s="35">
        <f t="shared" si="9"/>
        <v>711.06</v>
      </c>
      <c r="CE6" s="35">
        <f t="shared" si="9"/>
        <v>532.85</v>
      </c>
      <c r="CF6" s="35">
        <f t="shared" si="9"/>
        <v>646.72</v>
      </c>
      <c r="CG6" s="35">
        <f t="shared" si="9"/>
        <v>343.8</v>
      </c>
      <c r="CH6" s="35">
        <f t="shared" si="9"/>
        <v>293.27</v>
      </c>
      <c r="CI6" s="35">
        <f t="shared" si="9"/>
        <v>300.52</v>
      </c>
      <c r="CJ6" s="35">
        <f t="shared" si="9"/>
        <v>296.14</v>
      </c>
      <c r="CK6" s="35">
        <f t="shared" si="9"/>
        <v>283.17</v>
      </c>
      <c r="CL6" s="34" t="str">
        <f>IF(CL7="","",IF(CL7="-","【-】","【"&amp;SUBSTITUTE(TEXT(CL7,"#,##0.00"),"-","△")&amp;"】"))</f>
        <v>【276.78】</v>
      </c>
      <c r="CM6" s="35">
        <f>IF(CM7="",NA(),CM7)</f>
        <v>42.34</v>
      </c>
      <c r="CN6" s="35">
        <f t="shared" ref="CN6:CV6" si="10">IF(CN7="",NA(),CN7)</f>
        <v>45.95</v>
      </c>
      <c r="CO6" s="35">
        <f t="shared" si="10"/>
        <v>44.14</v>
      </c>
      <c r="CP6" s="35">
        <f t="shared" si="10"/>
        <v>40.54</v>
      </c>
      <c r="CQ6" s="35">
        <f t="shared" si="10"/>
        <v>42.34</v>
      </c>
      <c r="CR6" s="35">
        <f t="shared" si="10"/>
        <v>46.06</v>
      </c>
      <c r="CS6" s="35">
        <f t="shared" si="10"/>
        <v>53.78</v>
      </c>
      <c r="CT6" s="35">
        <f t="shared" si="10"/>
        <v>53.24</v>
      </c>
      <c r="CU6" s="35">
        <f t="shared" si="10"/>
        <v>52.31</v>
      </c>
      <c r="CV6" s="35">
        <f t="shared" si="10"/>
        <v>60.65</v>
      </c>
      <c r="CW6" s="34" t="str">
        <f>IF(CW7="","",IF(CW7="-","【-】","【"&amp;SUBSTITUTE(TEXT(CW7,"#,##0.00"),"-","△")&amp;"】"))</f>
        <v>【59.15】</v>
      </c>
      <c r="CX6" s="35">
        <f>IF(CX7="",NA(),CX7)</f>
        <v>82.92</v>
      </c>
      <c r="CY6" s="35">
        <f t="shared" ref="CY6:DG6" si="11">IF(CY7="",NA(),CY7)</f>
        <v>80.95</v>
      </c>
      <c r="CZ6" s="35">
        <f t="shared" si="11"/>
        <v>82.38</v>
      </c>
      <c r="DA6" s="35">
        <f t="shared" si="11"/>
        <v>84.09</v>
      </c>
      <c r="DB6" s="35">
        <f t="shared" si="11"/>
        <v>83.1</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353418</v>
      </c>
      <c r="D7" s="37">
        <v>47</v>
      </c>
      <c r="E7" s="37">
        <v>17</v>
      </c>
      <c r="F7" s="37">
        <v>5</v>
      </c>
      <c r="G7" s="37">
        <v>0</v>
      </c>
      <c r="H7" s="37" t="s">
        <v>109</v>
      </c>
      <c r="I7" s="37" t="s">
        <v>110</v>
      </c>
      <c r="J7" s="37" t="s">
        <v>111</v>
      </c>
      <c r="K7" s="37" t="s">
        <v>112</v>
      </c>
      <c r="L7" s="37" t="s">
        <v>113</v>
      </c>
      <c r="M7" s="37"/>
      <c r="N7" s="38" t="s">
        <v>114</v>
      </c>
      <c r="O7" s="38" t="s">
        <v>115</v>
      </c>
      <c r="P7" s="38">
        <v>7.34</v>
      </c>
      <c r="Q7" s="38">
        <v>91.32</v>
      </c>
      <c r="R7" s="38">
        <v>2500</v>
      </c>
      <c r="S7" s="38">
        <v>2946</v>
      </c>
      <c r="T7" s="38">
        <v>34.69</v>
      </c>
      <c r="U7" s="38">
        <v>84.92</v>
      </c>
      <c r="V7" s="38">
        <v>213</v>
      </c>
      <c r="W7" s="38">
        <v>0.1</v>
      </c>
      <c r="X7" s="38">
        <v>2130</v>
      </c>
      <c r="Y7" s="38">
        <v>99.21</v>
      </c>
      <c r="Z7" s="38">
        <v>100</v>
      </c>
      <c r="AA7" s="38">
        <v>100.09</v>
      </c>
      <c r="AB7" s="38">
        <v>99.92</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29.16</v>
      </c>
      <c r="BR7" s="38">
        <v>34.07</v>
      </c>
      <c r="BS7" s="38">
        <v>22.8</v>
      </c>
      <c r="BT7" s="38">
        <v>28.87</v>
      </c>
      <c r="BU7" s="38">
        <v>24.31</v>
      </c>
      <c r="BV7" s="38">
        <v>42.48</v>
      </c>
      <c r="BW7" s="38">
        <v>50.9</v>
      </c>
      <c r="BX7" s="38">
        <v>50.82</v>
      </c>
      <c r="BY7" s="38">
        <v>52.19</v>
      </c>
      <c r="BZ7" s="38">
        <v>55.32</v>
      </c>
      <c r="CA7" s="38">
        <v>55.73</v>
      </c>
      <c r="CB7" s="38">
        <v>585.01</v>
      </c>
      <c r="CC7" s="38">
        <v>481.36</v>
      </c>
      <c r="CD7" s="38">
        <v>711.06</v>
      </c>
      <c r="CE7" s="38">
        <v>532.85</v>
      </c>
      <c r="CF7" s="38">
        <v>646.72</v>
      </c>
      <c r="CG7" s="38">
        <v>343.8</v>
      </c>
      <c r="CH7" s="38">
        <v>293.27</v>
      </c>
      <c r="CI7" s="38">
        <v>300.52</v>
      </c>
      <c r="CJ7" s="38">
        <v>296.14</v>
      </c>
      <c r="CK7" s="38">
        <v>283.17</v>
      </c>
      <c r="CL7" s="38">
        <v>276.77999999999997</v>
      </c>
      <c r="CM7" s="38">
        <v>42.34</v>
      </c>
      <c r="CN7" s="38">
        <v>45.95</v>
      </c>
      <c r="CO7" s="38">
        <v>44.14</v>
      </c>
      <c r="CP7" s="38">
        <v>40.54</v>
      </c>
      <c r="CQ7" s="38">
        <v>42.34</v>
      </c>
      <c r="CR7" s="38">
        <v>46.06</v>
      </c>
      <c r="CS7" s="38">
        <v>53.78</v>
      </c>
      <c r="CT7" s="38">
        <v>53.24</v>
      </c>
      <c r="CU7" s="38">
        <v>52.31</v>
      </c>
      <c r="CV7" s="38">
        <v>60.65</v>
      </c>
      <c r="CW7" s="38">
        <v>59.15</v>
      </c>
      <c r="CX7" s="38">
        <v>82.92</v>
      </c>
      <c r="CY7" s="38">
        <v>80.95</v>
      </c>
      <c r="CZ7" s="38">
        <v>82.38</v>
      </c>
      <c r="DA7" s="38">
        <v>84.09</v>
      </c>
      <c r="DB7" s="38">
        <v>83.1</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2018-02-08T04:40:34Z</cp:lastPrinted>
  <dcterms:created xsi:type="dcterms:W3CDTF">2017-12-25T02:32:18Z</dcterms:created>
  <dcterms:modified xsi:type="dcterms:W3CDTF">2018-02-08T04:40:38Z</dcterms:modified>
  <cp:category/>
</cp:coreProperties>
</file>