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<sst xmlns="http://schemas.openxmlformats.org/spreadsheetml/2006/main" count="232" uniqueCount="120">
  <si>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</si>
  <si>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</si>
  <si>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</si>
  <si>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</si>
  <si>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</si>
  <si>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</si>
  <si>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</si>
  <si>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</si>
  <si>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</si>
  <si>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</si>
  <si>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</si>
  <si>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</si>
  <si>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</si>
  <si>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</si>
  <si>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</si>
  <si>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</si>
  <si>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</si>
  <si>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</si>
  <si>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</si>
  <si>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</si>
  <si>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</si>
  <si>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</si>
  <si>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</si>
  <si>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</si>
  <si>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</si>
  <si>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</si>
  <si>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</si>
  <si>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</si>
  <si>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</si>
  <si>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</si>
  <si>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</si>
  <si>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</si>
  <si>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</si>
  <si>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</si>
  <si>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</si>
  <si>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</si>
  <si>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</si>
  <si>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</si>
  <si>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</si>
  <si>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</si>
  <si>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</si>
  <si>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</si>
  <si>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</si>
  <si>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</si>
  <si>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</si>
  <si>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</si>
  <si>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</si>
  <si>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</si>
  <si>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</si>
  <si>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</si>
  <si>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</si>
  <si>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</si>
  <si>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</si>
  <si>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</si>
  <si>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</si>
  <si>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</si>
  <si>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</si>
  <si>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</si>
  <si>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</si>
  <si>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</si>
  <si>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</si>
  <si>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</si>
  <si>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</si>
  <si>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</si>
  <si>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</si>
  <si>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</si>
  <si>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</si>
  <si>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</si>
  <si>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</si>
  <si>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</si>
  <si>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</si>
  <si>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</si>
  <si>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</si>
  <si>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</si>
  <si>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</si>
  <si>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</si>
  <si>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</si>
  <si>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</si>
  <si>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</si>
  <si>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</si>
  <si>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</si>
  <si>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</si>
  <si>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</si>
  <si>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</si>
  <si>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</si>
  <si>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</si>
  <si>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</si>
  <si>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</si>
  <si>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</si>
  <si>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</si>
  <si>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</si>
  <si>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</si>
  <si>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</si>
  <si>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</si>
  <si>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</si>
  <si>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</si>
  <si>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</si>
  <si>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</si>
  <si>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</si>
  <si>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</si>
  <si>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</si>
  <si>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</si>
  <si>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</si>
  <si>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</si>
  <si>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</si>
  <si>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</si>
  <si>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</si>
  <si>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</si>
  <si>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</si>
  <si>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</si>
  <si>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</si>
  <si>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</si>
  <si>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</si>
  <si>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</si>
  <si>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</si>
  <si>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</si>
  <si>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現在の経営状況は良好で、健全な事業運営が行われているが、今後は老朽化施設の更新や防災対策に多額の経費が必要となる一方、人口減少等により給水収益の減少が見込まれている。
　そうした中で、従来の水道事業ビジョンの見直しを含めた経営戦略の策定を平成３０年３月に予定しており、今後はこの経営戦略に基づいた取り組みを着実に進めていくことで経営基盤のさらなる強化に努めることとしている。</t>
    <rPh sb="1" eb="3">
      <t>ゲンザイ</t>
    </rPh>
    <rPh sb="4" eb="6">
      <t>ケイエイ</t>
    </rPh>
    <rPh sb="6" eb="8">
      <t>ジョウキョウ</t>
    </rPh>
    <rPh sb="9" eb="11">
      <t>リョウコウ</t>
    </rPh>
    <rPh sb="21" eb="22">
      <t>オコナ</t>
    </rPh>
    <rPh sb="35" eb="37">
      <t>シセツ</t>
    </rPh>
    <rPh sb="41" eb="43">
      <t>ボウサイ</t>
    </rPh>
    <rPh sb="43" eb="45">
      <t>タイサク</t>
    </rPh>
    <rPh sb="46" eb="48">
      <t>タガク</t>
    </rPh>
    <rPh sb="49" eb="51">
      <t>ケイヒ</t>
    </rPh>
    <rPh sb="52" eb="54">
      <t>ヒツヨウ</t>
    </rPh>
    <rPh sb="57" eb="59">
      <t>イッポウ</t>
    </rPh>
    <rPh sb="90" eb="91">
      <t>ナカ</t>
    </rPh>
    <rPh sb="93" eb="95">
      <t>ジュウライ</t>
    </rPh>
    <rPh sb="98" eb="100">
      <t>ジギョウ</t>
    </rPh>
    <rPh sb="105" eb="107">
      <t>ミナオ</t>
    </rPh>
    <rPh sb="120" eb="122">
      <t>ヘイセイ</t>
    </rPh>
    <rPh sb="124" eb="125">
      <t>ネン</t>
    </rPh>
    <rPh sb="126" eb="127">
      <t>ガツ</t>
    </rPh>
    <rPh sb="135" eb="137">
      <t>コンゴ</t>
    </rPh>
    <rPh sb="140" eb="142">
      <t>ケイエイ</t>
    </rPh>
    <rPh sb="142" eb="144">
      <t>センリャク</t>
    </rPh>
    <rPh sb="145" eb="146">
      <t>モト</t>
    </rPh>
    <rPh sb="149" eb="150">
      <t>ト</t>
    </rPh>
    <rPh sb="151" eb="152">
      <t>ク</t>
    </rPh>
    <rPh sb="154" eb="156">
      <t>チャクジツ</t>
    </rPh>
    <rPh sb="157" eb="158">
      <t>スス</t>
    </rPh>
    <rPh sb="165" eb="167">
      <t>ケイエイ</t>
    </rPh>
    <rPh sb="167" eb="169">
      <t>キバン</t>
    </rPh>
    <rPh sb="174" eb="176">
      <t>キョウカ</t>
    </rPh>
    <rPh sb="177" eb="178">
      <t>ツト</t>
    </rPh>
    <phoneticPr fontId="4"/>
  </si>
  <si>
    <t>①②経常収支は黒字で推移し、累積欠損金も発生しておらず、経営成績は良好である。
③流動比率は、類似団体平均値より低いものの、200％を超えており、短期的な債務に対して十分な支払能力がある。
④企業債残高対給水収益比率は、減少傾向にあるものの、類似団体平均値より高く、類似団体よりも企業債残高の規模が大きくなっている。必要な資金は確保しつつも、将来の利子負担が増大しすぎないよう、適正な額の借り入れをを行っていく必要がある。
⑤料金回収率は、類似団体平均値より高く、100％を超えているため、給水に係る費用を給水収益で賄えている。
⑥給水原価は、類似団体平均値より低く、類似団体よりも少ない経費で給水が行えている。
⑦施設利用率は、類似団体平均値より低く、類似団体よりも施設が効率的に使用できていないが、災害などの非常時に備えて施設能力に余力がある状態である。
⑧有収率は、類似団体平均値より高く、類似団体よりも施設の稼動が給水収益につながっている。</t>
    <rPh sb="7" eb="9">
      <t>クロジ</t>
    </rPh>
    <rPh sb="10" eb="12">
      <t>スイイ</t>
    </rPh>
    <rPh sb="14" eb="16">
      <t>ルイセキ</t>
    </rPh>
    <rPh sb="16" eb="18">
      <t>ケッソン</t>
    </rPh>
    <rPh sb="18" eb="19">
      <t>キン</t>
    </rPh>
    <rPh sb="20" eb="22">
      <t>ハッセイ</t>
    </rPh>
    <rPh sb="28" eb="30">
      <t>ケイエイ</t>
    </rPh>
    <rPh sb="30" eb="32">
      <t>セイセキ</t>
    </rPh>
    <rPh sb="33" eb="35">
      <t>リョウコウ</t>
    </rPh>
    <rPh sb="41" eb="43">
      <t>リュウドウ</t>
    </rPh>
    <rPh sb="43" eb="45">
      <t>ヒリツ</t>
    </rPh>
    <rPh sb="47" eb="49">
      <t>ルイジ</t>
    </rPh>
    <rPh sb="49" eb="51">
      <t>ダンタイ</t>
    </rPh>
    <rPh sb="51" eb="54">
      <t>ヘイキンチ</t>
    </rPh>
    <rPh sb="56" eb="57">
      <t>ヒク</t>
    </rPh>
    <rPh sb="67" eb="68">
      <t>コ</t>
    </rPh>
    <rPh sb="73" eb="76">
      <t>タンキテキ</t>
    </rPh>
    <rPh sb="77" eb="79">
      <t>サイム</t>
    </rPh>
    <rPh sb="80" eb="81">
      <t>タイ</t>
    </rPh>
    <rPh sb="83" eb="85">
      <t>ジュウブン</t>
    </rPh>
    <rPh sb="86" eb="88">
      <t>シハラ</t>
    </rPh>
    <rPh sb="88" eb="90">
      <t>ノウリョク</t>
    </rPh>
    <rPh sb="110" eb="112">
      <t>ゲンショウ</t>
    </rPh>
    <rPh sb="112" eb="114">
      <t>ケイコウ</t>
    </rPh>
    <rPh sb="133" eb="135">
      <t>ルイジ</t>
    </rPh>
    <rPh sb="135" eb="137">
      <t>ダンタイ</t>
    </rPh>
    <rPh sb="140" eb="142">
      <t>キギョウ</t>
    </rPh>
    <rPh sb="142" eb="143">
      <t>サイ</t>
    </rPh>
    <rPh sb="143" eb="145">
      <t>ザンダカ</t>
    </rPh>
    <rPh sb="146" eb="148">
      <t>キボ</t>
    </rPh>
    <rPh sb="149" eb="150">
      <t>オオ</t>
    </rPh>
    <rPh sb="179" eb="181">
      <t>ゾウダイ</t>
    </rPh>
    <rPh sb="189" eb="191">
      <t>テキセイ</t>
    </rPh>
    <rPh sb="192" eb="193">
      <t>ガク</t>
    </rPh>
    <rPh sb="194" eb="195">
      <t>カ</t>
    </rPh>
    <rPh sb="196" eb="197">
      <t>イ</t>
    </rPh>
    <rPh sb="200" eb="201">
      <t>オコナ</t>
    </rPh>
    <rPh sb="213" eb="215">
      <t>リョウキン</t>
    </rPh>
    <rPh sb="215" eb="217">
      <t>カイシュウ</t>
    </rPh>
    <rPh sb="217" eb="218">
      <t>リツ</t>
    </rPh>
    <rPh sb="220" eb="222">
      <t>ルイジ</t>
    </rPh>
    <rPh sb="222" eb="224">
      <t>ダンタイ</t>
    </rPh>
    <rPh sb="224" eb="227">
      <t>ヘイキンチ</t>
    </rPh>
    <rPh sb="229" eb="230">
      <t>タカ</t>
    </rPh>
    <rPh sb="237" eb="238">
      <t>コ</t>
    </rPh>
    <rPh sb="284" eb="286">
      <t>ルイジ</t>
    </rPh>
    <rPh sb="286" eb="288">
      <t>ダンタイ</t>
    </rPh>
    <rPh sb="291" eb="292">
      <t>スク</t>
    </rPh>
    <rPh sb="294" eb="296">
      <t>ケイヒ</t>
    </rPh>
    <rPh sb="297" eb="299">
      <t>キュウスイ</t>
    </rPh>
    <rPh sb="300" eb="301">
      <t>オコナ</t>
    </rPh>
    <rPh sb="315" eb="317">
      <t>ルイジ</t>
    </rPh>
    <rPh sb="317" eb="319">
      <t>ダンタイ</t>
    </rPh>
    <rPh sb="319" eb="322">
      <t>ヘイキンチ</t>
    </rPh>
    <rPh sb="324" eb="325">
      <t>ヒク</t>
    </rPh>
    <rPh sb="334" eb="336">
      <t>シセツ</t>
    </rPh>
    <rPh sb="337" eb="340">
      <t>コウリツテキ</t>
    </rPh>
    <rPh sb="341" eb="343">
      <t>シヨウ</t>
    </rPh>
    <rPh sb="373" eb="375">
      <t>ジョウタイ</t>
    </rPh>
    <rPh sb="386" eb="388">
      <t>ルイジ</t>
    </rPh>
    <rPh sb="388" eb="390">
      <t>ダンタイ</t>
    </rPh>
    <rPh sb="390" eb="393">
      <t>ヘイキンチ</t>
    </rPh>
    <rPh sb="395" eb="396">
      <t>タカ</t>
    </rPh>
    <rPh sb="398" eb="400">
      <t>ルイジ</t>
    </rPh>
    <rPh sb="400" eb="402">
      <t>ダンタイ</t>
    </rPh>
    <rPh sb="405" eb="407">
      <t>シセツ</t>
    </rPh>
    <rPh sb="408" eb="410">
      <t>カドウ</t>
    </rPh>
    <rPh sb="411" eb="413">
      <t>キュウスイ</t>
    </rPh>
    <rPh sb="413" eb="415">
      <t>シュウエキ</t>
    </rPh>
    <phoneticPr fontId="4"/>
  </si>
  <si>
    <t>①②有形固定資産減価償却率や管路経年化率は、類似団体平均値より低いものの、増加傾向にあり、施設の老朽化は進んでいる。これは、法定耐用年数よりも長い更新基準を設定しているためである。
③管路更新率は、平成２８年度から管路の更新量を増やしたため、平成２７年度に比べて倍増し、類似団体よりも高い水準となっている。
　今後も、施設機能を保ちながら、ライフサイクルコストの低減を図るため、長期的な財政見通しを踏まえた計画的な施設更新を行っていく必要がある。</t>
    <rPh sb="37" eb="39">
      <t>ゾウカ</t>
    </rPh>
    <rPh sb="39" eb="41">
      <t>ケイコウ</t>
    </rPh>
    <rPh sb="45" eb="47">
      <t>シセツ</t>
    </rPh>
    <rPh sb="48" eb="51">
      <t>ロウキュウカ</t>
    </rPh>
    <rPh sb="52" eb="53">
      <t>スス</t>
    </rPh>
    <rPh sb="62" eb="64">
      <t>ホウテイ</t>
    </rPh>
    <rPh sb="64" eb="66">
      <t>タイヨウ</t>
    </rPh>
    <rPh sb="66" eb="68">
      <t>ネンスウ</t>
    </rPh>
    <rPh sb="71" eb="72">
      <t>ナガ</t>
    </rPh>
    <rPh sb="73" eb="75">
      <t>コウシン</t>
    </rPh>
    <rPh sb="75" eb="77">
      <t>キジュン</t>
    </rPh>
    <rPh sb="78" eb="80">
      <t>セッテイ</t>
    </rPh>
    <rPh sb="121" eb="123">
      <t>ヘイセイ</t>
    </rPh>
    <rPh sb="125" eb="127">
      <t>ネンド</t>
    </rPh>
    <rPh sb="128" eb="129">
      <t>クラ</t>
    </rPh>
    <rPh sb="131" eb="133">
      <t>バイゾウ</t>
    </rPh>
    <rPh sb="155" eb="157">
      <t>コンゴ</t>
    </rPh>
    <rPh sb="159" eb="161">
      <t>シセツ</t>
    </rPh>
    <rPh sb="161" eb="163">
      <t>キノウ</t>
    </rPh>
    <rPh sb="164" eb="165">
      <t>タモ</t>
    </rPh>
    <rPh sb="181" eb="183">
      <t>テイゲン</t>
    </rPh>
    <rPh sb="184" eb="185">
      <t>ハカ</t>
    </rPh>
    <rPh sb="189" eb="192">
      <t>チョウキテキ</t>
    </rPh>
    <rPh sb="193" eb="195">
      <t>ザイセイ</t>
    </rPh>
    <rPh sb="195" eb="197">
      <t>ミトオ</t>
    </rPh>
    <rPh sb="199" eb="200">
      <t>フ</t>
    </rPh>
    <rPh sb="203" eb="206">
      <t>ケイカクテキ</t>
    </rPh>
    <rPh sb="207" eb="209">
      <t>シセツ</t>
    </rPh>
    <rPh sb="209" eb="211">
      <t>コウシン</t>
    </rPh>
    <rPh sb="212" eb="213">
      <t>オコナ</t>
    </rPh>
    <rPh sb="217" eb="219">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</si>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</sst>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0.72</c:v>
                </c:pt>
                <c:pt idx="1">
                  <c:v>0.56999999999999995</c:v>
                </c:pt>
                <c:pt idx="2">
                  <c:v>0.72</c:v>
                </c:pt>
                <c:pt idx="3">
                  <c:v>0.64</c:v>
                </c:pt>
                <c:pt idx="4">
                  <c:v>1.31</c:v>
                </c:pt>
              </c:numCache>
            </c:numRef>
          </c:val>
        </c:ser>
        <c:dLbls>
          <c:showLegendKey val="0"/>
          <c:showVal val="0"/>
          <c:showCatName val="0"/>
          <c:showSerName val="0"/>
          <c:showPercent val="0"/>
          <c:showBubbleSize val="0"/>
        </c:dLbls>
        <c:gapWidth val="150"/>
        <c:axId val="92255744"/>
        <c:axId val="922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92255744"/>
        <c:axId val="92257664"/>
      </c:lineChart>
      <c:dateAx>
        <c:axId val="92255744"/>
        <c:scaling>
          <c:orientation val="minMax"/>
        </c:scaling>
        <c:delete val="1"/>
        <c:axPos val="b"/>
        <c:numFmt formatCode="ge" sourceLinked="1"/>
        <c:majorTickMark val="none"/>
        <c:minorTickMark val="none"/>
        <c:tickLblPos val="none"/>
        <c:crossAx val="92257664"/>
        <c:crosses val="autoZero"/>
        <c:auto val="1"/>
        <c:lblOffset val="100"/>
        <c:baseTimeUnit val="years"/>
      </c:dateAx>
      <c:valAx>
        <c:axId val="922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60.34</c:v>
                </c:pt>
                <c:pt idx="1">
                  <c:v>60.27</c:v>
                </c:pt>
                <c:pt idx="2">
                  <c:v>59.47</c:v>
                </c:pt>
                <c:pt idx="3">
                  <c:v>60.41</c:v>
                </c:pt>
                <c:pt idx="4">
                  <c:v>59.81</c:v>
                </c:pt>
              </c:numCache>
            </c:numRef>
          </c:val>
        </c:ser>
        <c:dLbls>
          <c:showLegendKey val="0"/>
          <c:showVal val="0"/>
          <c:showCatName val="0"/>
          <c:showSerName val="0"/>
          <c:showPercent val="0"/>
          <c:showBubbleSize val="0"/>
        </c:dLbls>
        <c:gapWidth val="150"/>
        <c:axId val="94508928"/>
        <c:axId val="94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4508928"/>
        <c:axId val="94515200"/>
      </c:lineChart>
      <c:dateAx>
        <c:axId val="94508928"/>
        <c:scaling>
          <c:orientation val="minMax"/>
        </c:scaling>
        <c:delete val="1"/>
        <c:axPos val="b"/>
        <c:numFmt formatCode="ge" sourceLinked="1"/>
        <c:majorTickMark val="none"/>
        <c:minorTickMark val="none"/>
        <c:tickLblPos val="none"/>
        <c:crossAx val="94515200"/>
        <c:crosses val="autoZero"/>
        <c:auto val="1"/>
        <c:lblOffset val="100"/>
        <c:baseTimeUnit val="years"/>
      </c:dateAx>
      <c:valAx>
        <c:axId val="94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c:v>
                </c:pt>
                <c:pt idx="1">
                  <c:v>94.14</c:v>
                </c:pt>
                <c:pt idx="2">
                  <c:v>94.67</c:v>
                </c:pt>
                <c:pt idx="3">
                  <c:v>93.74</c:v>
                </c:pt>
                <c:pt idx="4">
                  <c:v>94.48</c:v>
                </c:pt>
              </c:numCache>
            </c:numRef>
          </c:val>
        </c:ser>
        <c:dLbls>
          <c:showLegendKey val="0"/>
          <c:showVal val="0"/>
          <c:showCatName val="0"/>
          <c:showSerName val="0"/>
          <c:showPercent val="0"/>
          <c:showBubbleSize val="0"/>
        </c:dLbls>
        <c:gapWidth val="150"/>
        <c:axId val="94549504"/>
        <c:axId val="94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4549504"/>
        <c:axId val="94551424"/>
      </c:lineChart>
      <c:dateAx>
        <c:axId val="94549504"/>
        <c:scaling>
          <c:orientation val="minMax"/>
        </c:scaling>
        <c:delete val="1"/>
        <c:axPos val="b"/>
        <c:numFmt formatCode="ge" sourceLinked="1"/>
        <c:majorTickMark val="none"/>
        <c:minorTickMark val="none"/>
        <c:tickLblPos val="none"/>
        <c:crossAx val="94551424"/>
        <c:crosses val="autoZero"/>
        <c:auto val="1"/>
        <c:lblOffset val="100"/>
        <c:baseTimeUnit val="years"/>
      </c:dateAx>
      <c:valAx>
        <c:axId val="94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113.92</c:v>
                </c:pt>
                <c:pt idx="1">
                  <c:v>113.45</c:v>
                </c:pt>
                <c:pt idx="2">
                  <c:v>115.6</c:v>
                </c:pt>
                <c:pt idx="3">
                  <c:v>115.6</c:v>
                </c:pt>
                <c:pt idx="4">
                  <c:v>116.17</c:v>
                </c:pt>
              </c:numCache>
            </c:numRef>
          </c:val>
        </c:ser>
        <c:dLbls>
          <c:showLegendKey val="0"/>
          <c:showVal val="0"/>
          <c:showCatName val="0"/>
          <c:showSerName val="0"/>
          <c:showPercent val="0"/>
          <c:showBubbleSize val="0"/>
        </c:dLbls>
        <c:gapWidth val="150"/>
        <c:axId val="92628096"/>
        <c:axId val="92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92628096"/>
        <c:axId val="92630016"/>
      </c:lineChart>
      <c:dateAx>
        <c:axId val="92628096"/>
        <c:scaling>
          <c:orientation val="minMax"/>
        </c:scaling>
        <c:delete val="1"/>
        <c:axPos val="b"/>
        <c:numFmt formatCode="ge" sourceLinked="1"/>
        <c:majorTickMark val="none"/>
        <c:minorTickMark val="none"/>
        <c:tickLblPos val="none"/>
        <c:crossAx val="92630016"/>
        <c:crosses val="autoZero"/>
        <c:auto val="1"/>
        <c:lblOffset val="100"/>
        <c:baseTimeUnit val="years"/>
      </c:dateAx>
      <c:valAx>
        <c:axId val="926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33.85</c:v>
                </c:pt>
                <c:pt idx="1">
                  <c:v>34.69</c:v>
                </c:pt>
                <c:pt idx="2">
                  <c:v>43.12</c:v>
                </c:pt>
                <c:pt idx="3">
                  <c:v>44.29</c:v>
                </c:pt>
                <c:pt idx="4">
                  <c:v>44.97</c:v>
                </c:pt>
              </c:numCache>
            </c:numRef>
          </c:val>
        </c:ser>
        <c:dLbls>
          <c:showLegendKey val="0"/>
          <c:showVal val="0"/>
          <c:showCatName val="0"/>
          <c:showSerName val="0"/>
          <c:showPercent val="0"/>
          <c:showBubbleSize val="0"/>
        </c:dLbls>
        <c:gapWidth val="150"/>
        <c:axId val="93848320"/>
        <c:axId val="938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93848320"/>
        <c:axId val="93850240"/>
      </c:lineChart>
      <c:dateAx>
        <c:axId val="93848320"/>
        <c:scaling>
          <c:orientation val="minMax"/>
        </c:scaling>
        <c:delete val="1"/>
        <c:axPos val="b"/>
        <c:numFmt formatCode="ge" sourceLinked="1"/>
        <c:majorTickMark val="none"/>
        <c:minorTickMark val="none"/>
        <c:tickLblPos val="none"/>
        <c:crossAx val="93850240"/>
        <c:crosses val="autoZero"/>
        <c:auto val="1"/>
        <c:lblOffset val="100"/>
        <c:baseTimeUnit val="years"/>
      </c:dateAx>
      <c:valAx>
        <c:axId val="938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7.22</c:v>
                </c:pt>
                <c:pt idx="1">
                  <c:v>7.63</c:v>
                </c:pt>
                <c:pt idx="2">
                  <c:v>7.77</c:v>
                </c:pt>
                <c:pt idx="3">
                  <c:v>9.01</c:v>
                </c:pt>
                <c:pt idx="4">
                  <c:v>9.19</c:v>
                </c:pt>
              </c:numCache>
            </c:numRef>
          </c:val>
        </c:ser>
        <c:dLbls>
          <c:showLegendKey val="0"/>
          <c:showVal val="0"/>
          <c:showCatName val="0"/>
          <c:showSerName val="0"/>
          <c:showPercent val="0"/>
          <c:showBubbleSize val="0"/>
        </c:dLbls>
        <c:gapWidth val="150"/>
        <c:axId val="93888896"/>
        <c:axId val="93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93888896"/>
        <c:axId val="93890816"/>
      </c:lineChart>
      <c:dateAx>
        <c:axId val="93888896"/>
        <c:scaling>
          <c:orientation val="minMax"/>
        </c:scaling>
        <c:delete val="1"/>
        <c:axPos val="b"/>
        <c:numFmt formatCode="ge" sourceLinked="1"/>
        <c:majorTickMark val="none"/>
        <c:minorTickMark val="none"/>
        <c:tickLblPos val="none"/>
        <c:crossAx val="93890816"/>
        <c:crosses val="autoZero"/>
        <c:auto val="1"/>
        <c:lblOffset val="100"/>
        <c:baseTimeUnit val="years"/>
      </c:dateAx>
      <c:valAx>
        <c:axId val="93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31776"/>
        <c:axId val="93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3931776"/>
        <c:axId val="93946240"/>
      </c:lineChart>
      <c:dateAx>
        <c:axId val="93931776"/>
        <c:scaling>
          <c:orientation val="minMax"/>
        </c:scaling>
        <c:delete val="1"/>
        <c:axPos val="b"/>
        <c:numFmt formatCode="ge" sourceLinked="1"/>
        <c:majorTickMark val="none"/>
        <c:minorTickMark val="none"/>
        <c:tickLblPos val="none"/>
        <c:crossAx val="93946240"/>
        <c:crosses val="autoZero"/>
        <c:auto val="1"/>
        <c:lblOffset val="100"/>
        <c:baseTimeUnit val="years"/>
      </c:dateAx>
      <c:valAx>
        <c:axId val="9394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531.63</c:v>
                </c:pt>
                <c:pt idx="1">
                  <c:v>867.48</c:v>
                </c:pt>
                <c:pt idx="2">
                  <c:v>176.55</c:v>
                </c:pt>
                <c:pt idx="3">
                  <c:v>215.39</c:v>
                </c:pt>
                <c:pt idx="4">
                  <c:v>236.47</c:v>
                </c:pt>
              </c:numCache>
            </c:numRef>
          </c:val>
        </c:ser>
        <c:dLbls>
          <c:showLegendKey val="0"/>
          <c:showVal val="0"/>
          <c:showCatName val="0"/>
          <c:showSerName val="0"/>
          <c:showPercent val="0"/>
          <c:showBubbleSize val="0"/>
        </c:dLbls>
        <c:gapWidth val="150"/>
        <c:axId val="93984640"/>
        <c:axId val="939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3984640"/>
        <c:axId val="93990912"/>
      </c:lineChart>
      <c:dateAx>
        <c:axId val="93984640"/>
        <c:scaling>
          <c:orientation val="minMax"/>
        </c:scaling>
        <c:delete val="1"/>
        <c:axPos val="b"/>
        <c:numFmt formatCode="ge" sourceLinked="1"/>
        <c:majorTickMark val="none"/>
        <c:minorTickMark val="none"/>
        <c:tickLblPos val="none"/>
        <c:crossAx val="93990912"/>
        <c:crosses val="autoZero"/>
        <c:auto val="1"/>
        <c:lblOffset val="100"/>
        <c:baseTimeUnit val="years"/>
      </c:dateAx>
      <c:valAx>
        <c:axId val="9399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511.15</c:v>
                </c:pt>
                <c:pt idx="1">
                  <c:v>494.49</c:v>
                </c:pt>
                <c:pt idx="2">
                  <c:v>494.51</c:v>
                </c:pt>
                <c:pt idx="3">
                  <c:v>473.65</c:v>
                </c:pt>
                <c:pt idx="4">
                  <c:v>469.26</c:v>
                </c:pt>
              </c:numCache>
            </c:numRef>
          </c:val>
        </c:ser>
        <c:dLbls>
          <c:showLegendKey val="0"/>
          <c:showVal val="0"/>
          <c:showCatName val="0"/>
          <c:showSerName val="0"/>
          <c:showPercent val="0"/>
          <c:showBubbleSize val="0"/>
        </c:dLbls>
        <c:gapWidth val="150"/>
        <c:axId val="94021120"/>
        <c:axId val="94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4021120"/>
        <c:axId val="94023040"/>
      </c:lineChart>
      <c:dateAx>
        <c:axId val="94021120"/>
        <c:scaling>
          <c:orientation val="minMax"/>
        </c:scaling>
        <c:delete val="1"/>
        <c:axPos val="b"/>
        <c:numFmt formatCode="ge" sourceLinked="1"/>
        <c:majorTickMark val="none"/>
        <c:minorTickMark val="none"/>
        <c:tickLblPos val="none"/>
        <c:crossAx val="94023040"/>
        <c:crosses val="autoZero"/>
        <c:auto val="1"/>
        <c:lblOffset val="100"/>
        <c:baseTimeUnit val="years"/>
      </c:dateAx>
      <c:valAx>
        <c:axId val="9402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105.68</c:v>
                </c:pt>
                <c:pt idx="1">
                  <c:v>104.35</c:v>
                </c:pt>
                <c:pt idx="2">
                  <c:v>110.2</c:v>
                </c:pt>
                <c:pt idx="3">
                  <c:v>111.9</c:v>
                </c:pt>
                <c:pt idx="4">
                  <c:v>112.84</c:v>
                </c:pt>
              </c:numCache>
            </c:numRef>
          </c:val>
        </c:ser>
        <c:dLbls>
          <c:showLegendKey val="0"/>
          <c:showVal val="0"/>
          <c:showCatName val="0"/>
          <c:showSerName val="0"/>
          <c:showPercent val="0"/>
          <c:showBubbleSize val="0"/>
        </c:dLbls>
        <c:gapWidth val="150"/>
        <c:axId val="94061696"/>
        <c:axId val="94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94061696"/>
        <c:axId val="94063616"/>
      </c:lineChart>
      <c:dateAx>
        <c:axId val="94061696"/>
        <c:scaling>
          <c:orientation val="minMax"/>
        </c:scaling>
        <c:delete val="1"/>
        <c:axPos val="b"/>
        <c:numFmt formatCode="ge" sourceLinked="1"/>
        <c:majorTickMark val="none"/>
        <c:minorTickMark val="none"/>
        <c:tickLblPos val="none"/>
        <c:crossAx val="94063616"/>
        <c:crosses val="autoZero"/>
        <c:auto val="1"/>
        <c:lblOffset val="100"/>
        <c:baseTimeUnit val="years"/>
      </c:dateAx>
      <c:valAx>
        <c:axId val="94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161.51</c:v>
                </c:pt>
                <c:pt idx="1">
                  <c:v>163.84</c:v>
                </c:pt>
                <c:pt idx="2">
                  <c:v>154.94999999999999</c:v>
                </c:pt>
                <c:pt idx="3">
                  <c:v>152.81</c:v>
                </c:pt>
                <c:pt idx="4">
                  <c:v>151.44</c:v>
                </c:pt>
              </c:numCache>
            </c:numRef>
          </c:val>
        </c:ser>
        <c:dLbls>
          <c:showLegendKey val="0"/>
          <c:showVal val="0"/>
          <c:showCatName val="0"/>
          <c:showSerName val="0"/>
          <c:showPercent val="0"/>
          <c:showBubbleSize val="0"/>
        </c:dLbls>
        <c:gapWidth val="150"/>
        <c:axId val="93896064"/>
        <c:axId val="940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93896064"/>
        <c:axId val="94093696"/>
      </c:lineChart>
      <c:dateAx>
        <c:axId val="93896064"/>
        <c:scaling>
          <c:orientation val="minMax"/>
        </c:scaling>
        <c:delete val="1"/>
        <c:axPos val="b"/>
        <c:numFmt formatCode="ge" sourceLinked="1"/>
        <c:majorTickMark val="none"/>
        <c:minorTickMark val="none"/>
        <c:tickLblPos val="none"/>
        <c:crossAx val="94093696"/>
        <c:crosses val="autoZero"/>
        <c:auto val="1"/>
        <c:lblOffset val="100"/>
        <c:baseTimeUnit val="years"/>
      </c:dateAx>
      <c:valAx>
        <c:axId val="940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山口県　山口市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119</v>
      </c>
      <c r="AE8" s="60"/>
      <c r="AF8" s="60"/>
      <c r="AG8" s="60"/>
      <c r="AH8" s="60"/>
      <c r="AI8" s="60"/>
      <c r="AJ8" s="60"/>
      <c r="AK8" s="5"/>
      <c r="AL8" s="61">
        <f>データ!$R$6</f>
        <v>193792</v>
      </c>
      <c r="AM8" s="61"/>
      <c r="AN8" s="61"/>
      <c r="AO8" s="61"/>
      <c r="AP8" s="61"/>
      <c r="AQ8" s="61"/>
      <c r="AR8" s="61"/>
      <c r="AS8" s="61"/>
      <c r="AT8" s="51">
        <f>データ!$S$6</f>
        <v>1023.23</v>
      </c>
      <c r="AU8" s="52"/>
      <c r="AV8" s="52"/>
      <c r="AW8" s="52"/>
      <c r="AX8" s="52"/>
      <c r="AY8" s="52"/>
      <c r="AZ8" s="52"/>
      <c r="BA8" s="52"/>
      <c r="BB8" s="53">
        <f>データ!$T$6</f>
        <v>189.39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67.010000000000005</v>
      </c>
      <c r="J10" s="52"/>
      <c r="K10" s="52"/>
      <c r="L10" s="52"/>
      <c r="M10" s="52"/>
      <c r="N10" s="52"/>
      <c r="O10" s="64"/>
      <c r="P10" s="53">
        <f>データ!$P$6</f>
        <v>90.43</v>
      </c>
      <c r="Q10" s="53"/>
      <c r="R10" s="53"/>
      <c r="S10" s="53"/>
      <c r="T10" s="53"/>
      <c r="U10" s="53"/>
      <c r="V10" s="53"/>
      <c r="W10" s="61">
        <f>データ!$Q$6</f>
        <v>2813</v>
      </c>
      <c r="X10" s="61"/>
      <c r="Y10" s="61"/>
      <c r="Z10" s="61"/>
      <c r="AA10" s="61"/>
      <c r="AB10" s="61"/>
      <c r="AC10" s="61"/>
      <c r="AD10" s="2"/>
      <c r="AE10" s="2"/>
      <c r="AF10" s="2"/>
      <c r="AG10" s="2"/>
      <c r="AH10" s="5"/>
      <c r="AI10" s="5"/>
      <c r="AJ10" s="5"/>
      <c r="AK10" s="5"/>
      <c r="AL10" s="61">
        <f>データ!$U$6</f>
        <v>174250</v>
      </c>
      <c r="AM10" s="61"/>
      <c r="AN10" s="61"/>
      <c r="AO10" s="61"/>
      <c r="AP10" s="61"/>
      <c r="AQ10" s="61"/>
      <c r="AR10" s="61"/>
      <c r="AS10" s="61"/>
      <c r="AT10" s="51">
        <f>データ!$V$6</f>
        <v>138.97</v>
      </c>
      <c r="AU10" s="52"/>
      <c r="AV10" s="52"/>
      <c r="AW10" s="52"/>
      <c r="AX10" s="52"/>
      <c r="AY10" s="52"/>
      <c r="AZ10" s="52"/>
      <c r="BA10" s="52"/>
      <c r="BB10" s="53">
        <f>データ!$W$6</f>
        <v>1253.8699999999999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352039</v>
      </c>
      <c r="D6" s="34">
        <f t="shared" si="3"/>
        <v>46</v>
      </c>
      <c r="E6" s="34">
        <f t="shared" si="3"/>
        <v>1</v>
      </c>
      <c r="F6" s="34">
        <f t="shared" si="3"/>
        <v>0</v>
      </c>
      <c r="G6" s="34">
        <f t="shared" si="3"/>
        <v>1</v>
      </c>
      <c r="H6" s="34" t="str">
        <f t="shared" si="3"/>
        <v>山口県　山口市</v>
      </c>
      <c r="I6" s="34" t="str">
        <f t="shared" si="3"/>
        <v>法適用</v>
      </c>
      <c r="J6" s="34" t="str">
        <f t="shared" si="3"/>
        <v>水道事業</v>
      </c>
      <c r="K6" s="34" t="str">
        <f t="shared" si="3"/>
        <v>末端給水事業</v>
      </c>
      <c r="L6" s="34" t="str">
        <f t="shared" si="3"/>
        <v>A2</v>
      </c>
      <c r="M6" s="34">
        <f t="shared" si="3"/>
        <v>0</v>
      </c>
      <c r="N6" s="35" t="str">
        <f t="shared" si="3"/>
        <v>-</v>
      </c>
      <c r="O6" s="35">
        <f t="shared" si="3"/>
        <v>67.010000000000005</v>
      </c>
      <c r="P6" s="35">
        <f t="shared" si="3"/>
        <v>90.43</v>
      </c>
      <c r="Q6" s="35">
        <f t="shared" si="3"/>
        <v>2813</v>
      </c>
      <c r="R6" s="35">
        <f t="shared" si="3"/>
        <v>193792</v>
      </c>
      <c r="S6" s="35">
        <f t="shared" si="3"/>
        <v>1023.23</v>
      </c>
      <c r="T6" s="35">
        <f t="shared" si="3"/>
        <v>189.39</v>
      </c>
      <c r="U6" s="35">
        <f t="shared" si="3"/>
        <v>174250</v>
      </c>
      <c r="V6" s="35">
        <f t="shared" si="3"/>
        <v>138.97</v>
      </c>
      <c r="W6" s="35">
        <f t="shared" si="3"/>
        <v>1253.8699999999999</v>
      </c>
      <c r="X6" s="36">
        <f>IF(X7="",NA(),X7)</f>
        <v>113.92</v>
      </c>
      <c r="Y6" s="36">
        <f t="shared" ref="Y6:AG6" si="4">IF(Y7="",NA(),Y7)</f>
        <v>113.45</v>
      </c>
      <c r="Z6" s="36">
        <f t="shared" si="4"/>
        <v>115.6</v>
      </c>
      <c r="AA6" s="36">
        <f t="shared" si="4"/>
        <v>115.6</v>
      </c>
      <c r="AB6" s="36">
        <f t="shared" si="4"/>
        <v>116.17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531.63</v>
      </c>
      <c r="AU6" s="36">
        <f t="shared" ref="AU6:BC6" si="6">IF(AU7="",NA(),AU7)</f>
        <v>867.48</v>
      </c>
      <c r="AV6" s="36">
        <f t="shared" si="6"/>
        <v>176.55</v>
      </c>
      <c r="AW6" s="36">
        <f t="shared" si="6"/>
        <v>215.39</v>
      </c>
      <c r="AX6" s="36">
        <f t="shared" si="6"/>
        <v>236.47</v>
      </c>
      <c r="AY6" s="36">
        <f t="shared" si="6"/>
        <v>590.46</v>
      </c>
      <c r="AZ6" s="36">
        <f t="shared" si="6"/>
        <v>628.34</v>
      </c>
      <c r="BA6" s="36">
        <f t="shared" si="6"/>
        <v>289.8</v>
      </c>
      <c r="BB6" s="36">
        <f t="shared" si="6"/>
        <v>299.44</v>
      </c>
      <c r="BC6" s="36">
        <f t="shared" si="6"/>
        <v>311.99</v>
      </c>
      <c r="BD6" s="35" t="str">
        <f>IF(BD7="","",IF(BD7="-","【-】","【"&amp;SUBSTITUTE(TEXT(BD7,"#,##0.00"),"-","△")&amp;"】"))</f>
        <v>【262.87】</v>
      </c>
      <c r="BE6" s="36">
        <f>IF(BE7="",NA(),BE7)</f>
        <v>511.15</v>
      </c>
      <c r="BF6" s="36">
        <f t="shared" ref="BF6:BN6" si="7">IF(BF7="",NA(),BF7)</f>
        <v>494.49</v>
      </c>
      <c r="BG6" s="36">
        <f t="shared" si="7"/>
        <v>494.51</v>
      </c>
      <c r="BH6" s="36">
        <f t="shared" si="7"/>
        <v>473.65</v>
      </c>
      <c r="BI6" s="36">
        <f t="shared" si="7"/>
        <v>469.26</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105.68</v>
      </c>
      <c r="BQ6" s="36">
        <f t="shared" ref="BQ6:BY6" si="8">IF(BQ7="",NA(),BQ7)</f>
        <v>104.35</v>
      </c>
      <c r="BR6" s="36">
        <f t="shared" si="8"/>
        <v>110.2</v>
      </c>
      <c r="BS6" s="36">
        <f t="shared" si="8"/>
        <v>111.9</v>
      </c>
      <c r="BT6" s="36">
        <f t="shared" si="8"/>
        <v>112.84</v>
      </c>
      <c r="BU6" s="36">
        <f t="shared" si="8"/>
        <v>99.91</v>
      </c>
      <c r="BV6" s="36">
        <f t="shared" si="8"/>
        <v>99.89</v>
      </c>
      <c r="BW6" s="36">
        <f t="shared" si="8"/>
        <v>107.05</v>
      </c>
      <c r="BX6" s="36">
        <f t="shared" si="8"/>
        <v>106.4</v>
      </c>
      <c r="BY6" s="36">
        <f t="shared" si="8"/>
        <v>107.61</v>
      </c>
      <c r="BZ6" s="35" t="str">
        <f>IF(BZ7="","",IF(BZ7="-","【-】","【"&amp;SUBSTITUTE(TEXT(BZ7,"#,##0.00"),"-","△")&amp;"】"))</f>
        <v>【105.59】</v>
      </c>
      <c r="CA6" s="36">
        <f>IF(CA7="",NA(),CA7)</f>
        <v>161.51</v>
      </c>
      <c r="CB6" s="36">
        <f t="shared" ref="CB6:CJ6" si="9">IF(CB7="",NA(),CB7)</f>
        <v>163.84</v>
      </c>
      <c r="CC6" s="36">
        <f t="shared" si="9"/>
        <v>154.94999999999999</v>
      </c>
      <c r="CD6" s="36">
        <f t="shared" si="9"/>
        <v>152.81</v>
      </c>
      <c r="CE6" s="36">
        <f t="shared" si="9"/>
        <v>151.44</v>
      </c>
      <c r="CF6" s="36">
        <f t="shared" si="9"/>
        <v>164.25</v>
      </c>
      <c r="CG6" s="36">
        <f t="shared" si="9"/>
        <v>165.34</v>
      </c>
      <c r="CH6" s="36">
        <f t="shared" si="9"/>
        <v>155.09</v>
      </c>
      <c r="CI6" s="36">
        <f t="shared" si="9"/>
        <v>156.29</v>
      </c>
      <c r="CJ6" s="36">
        <f t="shared" si="9"/>
        <v>155.69</v>
      </c>
      <c r="CK6" s="35" t="str">
        <f>IF(CK7="","",IF(CK7="-","【-】","【"&amp;SUBSTITUTE(TEXT(CK7,"#,##0.00"),"-","△")&amp;"】"))</f>
        <v>【163.27】</v>
      </c>
      <c r="CL6" s="36">
        <f>IF(CL7="",NA(),CL7)</f>
        <v>60.34</v>
      </c>
      <c r="CM6" s="36">
        <f t="shared" ref="CM6:CU6" si="10">IF(CM7="",NA(),CM7)</f>
        <v>60.27</v>
      </c>
      <c r="CN6" s="36">
        <f t="shared" si="10"/>
        <v>59.47</v>
      </c>
      <c r="CO6" s="36">
        <f t="shared" si="10"/>
        <v>60.41</v>
      </c>
      <c r="CP6" s="36">
        <f t="shared" si="10"/>
        <v>59.81</v>
      </c>
      <c r="CQ6" s="36">
        <f t="shared" si="10"/>
        <v>62.71</v>
      </c>
      <c r="CR6" s="36">
        <f t="shared" si="10"/>
        <v>62.15</v>
      </c>
      <c r="CS6" s="36">
        <f t="shared" si="10"/>
        <v>61.61</v>
      </c>
      <c r="CT6" s="36">
        <f t="shared" si="10"/>
        <v>62.34</v>
      </c>
      <c r="CU6" s="36">
        <f t="shared" si="10"/>
        <v>62.46</v>
      </c>
      <c r="CV6" s="35" t="str">
        <f>IF(CV7="","",IF(CV7="-","【-】","【"&amp;SUBSTITUTE(TEXT(CV7,"#,##0.00"),"-","△")&amp;"】"))</f>
        <v>【59.94】</v>
      </c>
      <c r="CW6" s="36">
        <f>IF(CW7="",NA(),CW7)</f>
        <v>93.9</v>
      </c>
      <c r="CX6" s="36">
        <f t="shared" ref="CX6:DF6" si="11">IF(CX7="",NA(),CX7)</f>
        <v>94.14</v>
      </c>
      <c r="CY6" s="36">
        <f t="shared" si="11"/>
        <v>94.67</v>
      </c>
      <c r="CZ6" s="36">
        <f t="shared" si="11"/>
        <v>93.74</v>
      </c>
      <c r="DA6" s="36">
        <f t="shared" si="11"/>
        <v>94.48</v>
      </c>
      <c r="DB6" s="36">
        <f t="shared" si="11"/>
        <v>90.54</v>
      </c>
      <c r="DC6" s="36">
        <f t="shared" si="11"/>
        <v>90.64</v>
      </c>
      <c r="DD6" s="36">
        <f t="shared" si="11"/>
        <v>90.23</v>
      </c>
      <c r="DE6" s="36">
        <f t="shared" si="11"/>
        <v>90.15</v>
      </c>
      <c r="DF6" s="36">
        <f t="shared" si="11"/>
        <v>90.62</v>
      </c>
      <c r="DG6" s="35" t="str">
        <f>IF(DG7="","",IF(DG7="-","【-】","【"&amp;SUBSTITUTE(TEXT(DG7,"#,##0.00"),"-","△")&amp;"】"))</f>
        <v>【90.22】</v>
      </c>
      <c r="DH6" s="36">
        <f>IF(DH7="",NA(),DH7)</f>
        <v>33.85</v>
      </c>
      <c r="DI6" s="36">
        <f t="shared" ref="DI6:DQ6" si="12">IF(DI7="",NA(),DI7)</f>
        <v>34.69</v>
      </c>
      <c r="DJ6" s="36">
        <f t="shared" si="12"/>
        <v>43.12</v>
      </c>
      <c r="DK6" s="36">
        <f t="shared" si="12"/>
        <v>44.29</v>
      </c>
      <c r="DL6" s="36">
        <f t="shared" si="12"/>
        <v>44.97</v>
      </c>
      <c r="DM6" s="36">
        <f t="shared" si="12"/>
        <v>42.43</v>
      </c>
      <c r="DN6" s="36">
        <f t="shared" si="12"/>
        <v>43.24</v>
      </c>
      <c r="DO6" s="36">
        <f t="shared" si="12"/>
        <v>46.36</v>
      </c>
      <c r="DP6" s="36">
        <f t="shared" si="12"/>
        <v>47.37</v>
      </c>
      <c r="DQ6" s="36">
        <f t="shared" si="12"/>
        <v>48.01</v>
      </c>
      <c r="DR6" s="35" t="str">
        <f>IF(DR7="","",IF(DR7="-","【-】","【"&amp;SUBSTITUTE(TEXT(DR7,"#,##0.00"),"-","△")&amp;"】"))</f>
        <v>【47.91】</v>
      </c>
      <c r="DS6" s="36">
        <f>IF(DS7="",NA(),DS7)</f>
        <v>7.22</v>
      </c>
      <c r="DT6" s="36">
        <f t="shared" ref="DT6:EB6" si="13">IF(DT7="",NA(),DT7)</f>
        <v>7.63</v>
      </c>
      <c r="DU6" s="36">
        <f t="shared" si="13"/>
        <v>7.77</v>
      </c>
      <c r="DV6" s="36">
        <f t="shared" si="13"/>
        <v>9.01</v>
      </c>
      <c r="DW6" s="36">
        <f t="shared" si="13"/>
        <v>9.19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0.72</v>
      </c>
      <c r="EE6" s="36">
        <f t="shared" ref="EE6:EM6" si="14">IF(EE7="",NA(),EE7)</f>
        <v>0.56999999999999995</v>
      </c>
      <c r="EF6" s="36">
        <f t="shared" si="14"/>
        <v>0.72</v>
      </c>
      <c r="EG6" s="36">
        <f t="shared" si="14"/>
        <v>0.64</v>
      </c>
      <c r="EH6" s="36">
        <f t="shared" si="14"/>
        <v>1.31</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352039</v>
      </c>
      <c r="D7" s="38">
        <v>46</v>
      </c>
      <c r="E7" s="38">
        <v>1</v>
      </c>
      <c r="F7" s="38">
        <v>0</v>
      </c>
      <c r="G7" s="38">
        <v>1</v>
      </c>
      <c r="H7" s="38" t="s">
        <v>105</v>
      </c>
      <c r="I7" s="38" t="s">
        <v>106</v>
      </c>
      <c r="J7" s="38" t="s">
        <v>107</v>
      </c>
      <c r="K7" s="38" t="s">
        <v>108</v>
      </c>
      <c r="L7" s="38" t="s">
        <v>109</v>
      </c>
      <c r="M7" s="38"/>
      <c r="N7" s="39" t="s">
        <v>110</v>
      </c>
      <c r="O7" s="39">
        <v>67.010000000000005</v>
      </c>
      <c r="P7" s="39">
        <v>90.43</v>
      </c>
      <c r="Q7" s="39">
        <v>2813</v>
      </c>
      <c r="R7" s="39">
        <v>193792</v>
      </c>
      <c r="S7" s="39">
        <v>1023.23</v>
      </c>
      <c r="T7" s="39">
        <v>189.39</v>
      </c>
      <c r="U7" s="39">
        <v>174250</v>
      </c>
      <c r="V7" s="39">
        <v>138.97</v>
      </c>
      <c r="W7" s="39">
        <v>1253.8699999999999</v>
      </c>
      <c r="X7" s="39">
        <v>113.92</v>
      </c>
      <c r="Y7" s="39">
        <v>113.45</v>
      </c>
      <c r="Z7" s="39">
        <v>115.6</v>
      </c>
      <c r="AA7" s="39">
        <v>115.6</v>
      </c>
      <c r="AB7" s="39">
        <v>116.17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531.63</v>
      </c>
      <c r="AU7" s="39">
        <v>867.48</v>
      </c>
      <c r="AV7" s="39">
        <v>176.55</v>
      </c>
      <c r="AW7" s="39">
        <v>215.39</v>
      </c>
      <c r="AX7" s="39">
        <v>236.47</v>
      </c>
      <c r="AY7" s="39">
        <v>590.46</v>
      </c>
      <c r="AZ7" s="39">
        <v>628.34</v>
      </c>
      <c r="BA7" s="39">
        <v>289.8</v>
      </c>
      <c r="BB7" s="39">
        <v>299.44</v>
      </c>
      <c r="BC7" s="39">
        <v>311.99</v>
      </c>
      <c r="BD7" s="39">
        <v>262.87</v>
      </c>
      <c r="BE7" s="39">
        <v>511.15</v>
      </c>
      <c r="BF7" s="39">
        <v>494.49</v>
      </c>
      <c r="BG7" s="39">
        <v>494.51</v>
      </c>
      <c r="BH7" s="39">
        <v>473.65</v>
      </c>
      <c r="BI7" s="39">
        <v>469.26</v>
      </c>
      <c r="BJ7" s="39">
        <v>299.16000000000003</v>
      </c>
      <c r="BK7" s="39">
        <v>297.13</v>
      </c>
      <c r="BL7" s="39">
        <v>301.99</v>
      </c>
      <c r="BM7" s="39">
        <v>298.08999999999997</v>
      </c>
      <c r="BN7" s="39">
        <v>291.77999999999997</v>
      </c>
      <c r="BO7" s="39">
        <v>270.87</v>
      </c>
      <c r="BP7" s="39">
        <v>105.68</v>
      </c>
      <c r="BQ7" s="39">
        <v>104.35</v>
      </c>
      <c r="BR7" s="39">
        <v>110.2</v>
      </c>
      <c r="BS7" s="39">
        <v>111.9</v>
      </c>
      <c r="BT7" s="39">
        <v>112.84</v>
      </c>
      <c r="BU7" s="39">
        <v>99.91</v>
      </c>
      <c r="BV7" s="39">
        <v>99.89</v>
      </c>
      <c r="BW7" s="39">
        <v>107.05</v>
      </c>
      <c r="BX7" s="39">
        <v>106.4</v>
      </c>
      <c r="BY7" s="39">
        <v>107.61</v>
      </c>
      <c r="BZ7" s="39">
        <v>105.59</v>
      </c>
      <c r="CA7" s="39">
        <v>161.51</v>
      </c>
      <c r="CB7" s="39">
        <v>163.84</v>
      </c>
      <c r="CC7" s="39">
        <v>154.94999999999999</v>
      </c>
      <c r="CD7" s="39">
        <v>152.81</v>
      </c>
      <c r="CE7" s="39">
        <v>151.44</v>
      </c>
      <c r="CF7" s="39">
        <v>164.25</v>
      </c>
      <c r="CG7" s="39">
        <v>165.34</v>
      </c>
      <c r="CH7" s="39">
        <v>155.09</v>
      </c>
      <c r="CI7" s="39">
        <v>156.29</v>
      </c>
      <c r="CJ7" s="39">
        <v>155.69</v>
      </c>
      <c r="CK7" s="39">
        <v>163.27000000000001</v>
      </c>
      <c r="CL7" s="39">
        <v>60.34</v>
      </c>
      <c r="CM7" s="39">
        <v>60.27</v>
      </c>
      <c r="CN7" s="39">
        <v>59.47</v>
      </c>
      <c r="CO7" s="39">
        <v>60.41</v>
      </c>
      <c r="CP7" s="39">
        <v>59.81</v>
      </c>
      <c r="CQ7" s="39">
        <v>62.71</v>
      </c>
      <c r="CR7" s="39">
        <v>62.15</v>
      </c>
      <c r="CS7" s="39">
        <v>61.61</v>
      </c>
      <c r="CT7" s="39">
        <v>62.34</v>
      </c>
      <c r="CU7" s="39">
        <v>62.46</v>
      </c>
      <c r="CV7" s="39">
        <v>59.94</v>
      </c>
      <c r="CW7" s="39">
        <v>93.9</v>
      </c>
      <c r="CX7" s="39">
        <v>94.14</v>
      </c>
      <c r="CY7" s="39">
        <v>94.67</v>
      </c>
      <c r="CZ7" s="39">
        <v>93.74</v>
      </c>
      <c r="DA7" s="39">
        <v>94.48</v>
      </c>
      <c r="DB7" s="39">
        <v>90.54</v>
      </c>
      <c r="DC7" s="39">
        <v>90.64</v>
      </c>
      <c r="DD7" s="39">
        <v>90.23</v>
      </c>
      <c r="DE7" s="39">
        <v>90.15</v>
      </c>
      <c r="DF7" s="39">
        <v>90.62</v>
      </c>
      <c r="DG7" s="39">
        <v>90.22</v>
      </c>
      <c r="DH7" s="39">
        <v>33.85</v>
      </c>
      <c r="DI7" s="39">
        <v>34.69</v>
      </c>
      <c r="DJ7" s="39">
        <v>43.12</v>
      </c>
      <c r="DK7" s="39">
        <v>44.29</v>
      </c>
      <c r="DL7" s="39">
        <v>44.97</v>
      </c>
      <c r="DM7" s="39">
        <v>42.43</v>
      </c>
      <c r="DN7" s="39">
        <v>43.24</v>
      </c>
      <c r="DO7" s="39">
        <v>46.36</v>
      </c>
      <c r="DP7" s="39">
        <v>47.37</v>
      </c>
      <c r="DQ7" s="39">
        <v>48.01</v>
      </c>
      <c r="DR7" s="39">
        <v>47.91</v>
      </c>
      <c r="DS7" s="39">
        <v>7.22</v>
      </c>
      <c r="DT7" s="39">
        <v>7.63</v>
      </c>
      <c r="DU7" s="39">
        <v>7.77</v>
      </c>
      <c r="DV7" s="39">
        <v>9.01</v>
      </c>
      <c r="DW7" s="39">
        <v>9.19</v>
      </c>
      <c r="DX7" s="39">
        <v>11.07</v>
      </c>
      <c r="DY7" s="39">
        <v>12.21</v>
      </c>
      <c r="DZ7" s="39">
        <v>13.57</v>
      </c>
      <c r="EA7" s="39">
        <v>14.27</v>
      </c>
      <c r="EB7" s="39">
        <v>16.170000000000002</v>
      </c>
      <c r="EC7" s="39">
        <v>15</v>
      </c>
      <c r="ED7" s="39">
        <v>0.72</v>
      </c>
      <c r="EE7" s="39">
        <v>0.56999999999999995</v>
      </c>
      <c r="EF7" s="39">
        <v>0.72</v>
      </c>
      <c r="EG7" s="39">
        <v>0.64</v>
      </c>
      <c r="EH7" s="39">
        <v>1.31</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2018-01-29T02:31:27Z</cp:lastPrinted>
  <dcterms:created xsi:type="dcterms:W3CDTF">2017-12-25T01:34:43Z</dcterms:created>
  <dcterms:modified xsi:type="dcterms:W3CDTF">2018-02-01T23:42:13Z</dcterms:modified>
  <cp:category/>
</cp:coreProperties>
</file>