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172.31.0.207\suidou\総務管理係　０．４ＴBまで\総務管理係共通フォルダ\702　県通知・照会\01　照会\H29年度\24　平成28年度決算「経営比較分析表」の分析等について\提出分\"/>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<sst xmlns="http://schemas.openxmlformats.org/spreadsheetml/2006/main" count="232" uniqueCount="120">
  <si>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</si>
  <si>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</si>
  <si>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</si>
  <si>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</si>
  <si>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</si>
  <si>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</si>
  <si>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</si>
  <si>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</si>
  <si>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</si>
  <si>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</si>
  <si>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</si>
  <si>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</si>
  <si>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</si>
  <si>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</si>
  <si>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</si>
  <si>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</si>
  <si>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</si>
  <si>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</si>
  <si>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</si>
  <si>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</si>
  <si>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</si>
  <si>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</si>
  <si>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</si>
  <si>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</si>
  <si>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</si>
  <si>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</si>
  <si>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</si>
  <si>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</si>
  <si>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</si>
  <si>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</si>
  <si>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</si>
  <si>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</si>
  <si>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</si>
  <si>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</si>
  <si>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</si>
  <si>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</si>
  <si>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</si>
  <si>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</si>
  <si>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</si>
  <si>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</si>
  <si>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</si>
  <si>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</si>
  <si>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</si>
  <si>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</si>
  <si>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</si>
  <si>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</si>
  <si>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</si>
  <si>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</si>
  <si>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</si>
  <si>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</si>
  <si>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</si>
  <si>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</si>
  <si>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</si>
  <si>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</si>
  <si>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</si>
  <si>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</si>
  <si>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</si>
  <si>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</si>
  <si>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</si>
  <si>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</si>
  <si>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</si>
  <si>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</si>
  <si>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</si>
  <si>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</si>
  <si>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</si>
  <si>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</si>
  <si>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</si>
  <si>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</si>
  <si>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</si>
  <si>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</si>
  <si>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</si>
  <si>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</si>
  <si>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</si>
  <si>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</si>
  <si>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</si>
  <si>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</si>
  <si>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</si>
  <si>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</si>
  <si>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</si>
  <si>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</si>
  <si>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</si>
  <si>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</si>
  <si>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</si>
  <si>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</si>
  <si>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</si>
  <si>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</si>
  <si>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</si>
  <si>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</si>
  <si>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</si>
  <si>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</si>
  <si>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</si>
  <si>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</si>
  <si>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</si>
  <si>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</si>
  <si>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</si>
  <si>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</si>
  <si>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</si>
  <si>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</si>
  <si>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</si>
  <si>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</si>
  <si>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</si>
  <si>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</si>
  <si>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</si>
  <si>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</si>
  <si>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</si>
  <si>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萩市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</si>
  <si>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</si>
  <si>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</si>
  <si>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</si>
  <si>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</si>
  <si>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</si>
  <si>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</si>
  <si>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</si>
  <si>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</si>
  <si>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</si>
  <si>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</si>
  <si>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有形固定資産減価償却率が平均値より高く施設の老朽化が進んでおり、また、管路経年化率が平均値より高く、かつ、管路更新率が平均値より低いため、今後、管路の更新投資を増やす必要がある。</t>
    <phoneticPr fontId="4"/>
  </si>
  <si>
    <t>非設置</t>
    <rPh sb="0" eb="1">
      <t>ヒ</t>
    </rPh>
    <rPh sb="1" eb="3">
      <t>セッチ</t>
    </rPh>
    <phoneticPr fontId="4"/>
  </si>
  <si>
    <t xml:space="preserve">　萩市の上水道事業は、昭和11年に創設し、昭和36年に地方公営企業法の適用を受け、現在は、萩地域の７つの簡易水道事業に法の全部を適用し上水道事業と合わせて一つの特別会計（企業会計）で経営している。
　平成23年度の料金改定により経常収支比率は100％を上回っているものの、これは、簡易水道事業の収支不足を繰入金によって賄っているためである。また、料金回収率が前年を下回っているのは、施設の更新工事に伴う資産減耗費が増加したためである。
　流動比率は、新会計基準の適用により低下したが平均値を上回っており、短期債務に対する支払能力は安定している。
　企業債残高対給水収益比率は、平均値より高くなっているが、今後も老朽施設の更新等を控えておりさらに比率が高くなることも考えられ、また、給水原価は平均値より低いものの、今後の老朽施設の更新により原価は高くなることが見込まれることから、適正な料金の見直しが必要である。
　施設利用率は平均値より高いが、有収率が平均値より低いため、収益に繋がらない漏水が多く、管路更新及び漏水対策が必要である。
</t>
    <rPh sb="179" eb="181">
      <t>ゼンネン</t>
    </rPh>
    <rPh sb="191" eb="193">
      <t>シセツ</t>
    </rPh>
    <rPh sb="194" eb="196">
      <t>コウシン</t>
    </rPh>
    <rPh sb="196" eb="198">
      <t>コウジ</t>
    </rPh>
    <rPh sb="199" eb="200">
      <t>トモナ</t>
    </rPh>
    <rPh sb="201" eb="203">
      <t>シサン</t>
    </rPh>
    <rPh sb="203" eb="205">
      <t>ゲンモウ</t>
    </rPh>
    <rPh sb="205" eb="206">
      <t>ヒ</t>
    </rPh>
    <rPh sb="207" eb="209">
      <t>ゾウカ</t>
    </rPh>
    <rPh sb="305" eb="307">
      <t>ロウキュウ</t>
    </rPh>
    <phoneticPr fontId="4"/>
  </si>
  <si>
    <t>　平成23年度に料金改定を行い、現在は、経常収支及び短期支払能力は安定しているものの、有収率が平均値より低く施設の老朽化が進んでおり、今後は、漏水対策及び老朽化対策等の更新事業を進めるとともに適正な料金の見直しを行い、安定供給と経営の健全化に取り組む必要がある。</t>
    <rPh sb="13" eb="14">
      <t>オコナ</t>
    </rPh>
    <rPh sb="16" eb="18">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</si>
</sst>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0.96</c:v>
                </c:pt>
                <c:pt idx="1">
                  <c:v>0.73</c:v>
                </c:pt>
                <c:pt idx="2">
                  <c:v>0.85</c:v>
                </c:pt>
                <c:pt idx="3">
                  <c:v>0.55000000000000004</c:v>
                </c:pt>
                <c:pt idx="4">
                  <c:v>0.6</c:v>
                </c:pt>
              </c:numCache>
            </c:numRef>
          </c:val>
          <c:extLst>
            <c:ext xmlns:c16="http://schemas.microsoft.com/office/drawing/2014/chart" uri="{C3380CC4-5D6E-409C-BE32-E72D297353CC}">
              <c16:uniqueId val="{00000000-E5BF-4290-AF31-22797BC63B31}"/>
            </c:ext>
          </c:extLst>
        </c:ser>
        <c:dLbls>
          <c:showLegendKey val="0"/>
          <c:showVal val="0"/>
          <c:showCatName val="0"/>
          <c:showSerName val="0"/>
          <c:showPercent val="0"/>
          <c:showBubbleSize val="0"/>
        </c:dLbls>
        <c:gapWidth val="150"/>
        <c:axId val="89250048"/>
        <c:axId val="893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E5BF-4290-AF31-22797BC63B31}"/>
            </c:ext>
          </c:extLst>
        </c:ser>
        <c:dLbls>
          <c:showLegendKey val="0"/>
          <c:showVal val="0"/>
          <c:showCatName val="0"/>
          <c:showSerName val="0"/>
          <c:showPercent val="0"/>
          <c:showBubbleSize val="0"/>
        </c:dLbls>
        <c:marker val="1"/>
        <c:smooth val="0"/>
        <c:axId val="89250048"/>
        <c:axId val="89325952"/>
      </c:lineChart>
      <c:dateAx>
        <c:axId val="89250048"/>
        <c:scaling>
          <c:orientation val="minMax"/>
        </c:scaling>
        <c:delete val="1"/>
        <c:axPos val="b"/>
        <c:numFmt formatCode="ge" sourceLinked="1"/>
        <c:majorTickMark val="none"/>
        <c:minorTickMark val="none"/>
        <c:tickLblPos val="none"/>
        <c:crossAx val="89325952"/>
        <c:crosses val="autoZero"/>
        <c:auto val="1"/>
        <c:lblOffset val="100"/>
        <c:baseTimeUnit val="years"/>
      </c:dateAx>
      <c:valAx>
        <c:axId val="893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72.42</c:v>
                </c:pt>
                <c:pt idx="1">
                  <c:v>69.7</c:v>
                </c:pt>
                <c:pt idx="2">
                  <c:v>69.87</c:v>
                </c:pt>
                <c:pt idx="3">
                  <c:v>69.5</c:v>
                </c:pt>
                <c:pt idx="4">
                  <c:v>68.319999999999993</c:v>
                </c:pt>
              </c:numCache>
            </c:numRef>
          </c:val>
          <c:extLst>
            <c:ext xmlns:c16="http://schemas.microsoft.com/office/drawing/2014/chart" uri="{C3380CC4-5D6E-409C-BE32-E72D297353CC}">
              <c16:uniqueId val="{00000000-46B8-4978-925A-F62E809F689C}"/>
            </c:ext>
          </c:extLst>
        </c:ser>
        <c:dLbls>
          <c:showLegendKey val="0"/>
          <c:showVal val="0"/>
          <c:showCatName val="0"/>
          <c:showSerName val="0"/>
          <c:showPercent val="0"/>
          <c:showBubbleSize val="0"/>
        </c:dLbls>
        <c:gapWidth val="150"/>
        <c:axId val="89374080"/>
        <c:axId val="900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46B8-4978-925A-F62E809F689C}"/>
            </c:ext>
          </c:extLst>
        </c:ser>
        <c:dLbls>
          <c:showLegendKey val="0"/>
          <c:showVal val="0"/>
          <c:showCatName val="0"/>
          <c:showSerName val="0"/>
          <c:showPercent val="0"/>
          <c:showBubbleSize val="0"/>
        </c:dLbls>
        <c:marker val="1"/>
        <c:smooth val="0"/>
        <c:axId val="89374080"/>
        <c:axId val="90035712"/>
      </c:lineChart>
      <c:dateAx>
        <c:axId val="89374080"/>
        <c:scaling>
          <c:orientation val="minMax"/>
        </c:scaling>
        <c:delete val="1"/>
        <c:axPos val="b"/>
        <c:numFmt formatCode="ge" sourceLinked="1"/>
        <c:majorTickMark val="none"/>
        <c:minorTickMark val="none"/>
        <c:tickLblPos val="none"/>
        <c:crossAx val="90035712"/>
        <c:crosses val="autoZero"/>
        <c:auto val="1"/>
        <c:lblOffset val="100"/>
        <c:baseTimeUnit val="years"/>
      </c:dateAx>
      <c:valAx>
        <c:axId val="900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81.599999999999994</c:v>
                </c:pt>
                <c:pt idx="1">
                  <c:v>83.52</c:v>
                </c:pt>
                <c:pt idx="2">
                  <c:v>80.459999999999994</c:v>
                </c:pt>
                <c:pt idx="3">
                  <c:v>80.61</c:v>
                </c:pt>
                <c:pt idx="4">
                  <c:v>81.239999999999995</c:v>
                </c:pt>
              </c:numCache>
            </c:numRef>
          </c:val>
          <c:extLst>
            <c:ext xmlns:c16="http://schemas.microsoft.com/office/drawing/2014/chart" uri="{C3380CC4-5D6E-409C-BE32-E72D297353CC}">
              <c16:uniqueId val="{00000000-359B-485F-9D7F-8A0774C43D7E}"/>
            </c:ext>
          </c:extLst>
        </c:ser>
        <c:dLbls>
          <c:showLegendKey val="0"/>
          <c:showVal val="0"/>
          <c:showCatName val="0"/>
          <c:showSerName val="0"/>
          <c:showPercent val="0"/>
          <c:showBubbleSize val="0"/>
        </c:dLbls>
        <c:gapWidth val="150"/>
        <c:axId val="89705472"/>
        <c:axId val="900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359B-485F-9D7F-8A0774C43D7E}"/>
            </c:ext>
          </c:extLst>
        </c:ser>
        <c:dLbls>
          <c:showLegendKey val="0"/>
          <c:showVal val="0"/>
          <c:showCatName val="0"/>
          <c:showSerName val="0"/>
          <c:showPercent val="0"/>
          <c:showBubbleSize val="0"/>
        </c:dLbls>
        <c:marker val="1"/>
        <c:smooth val="0"/>
        <c:axId val="89705472"/>
        <c:axId val="90059904"/>
      </c:lineChart>
      <c:dateAx>
        <c:axId val="89705472"/>
        <c:scaling>
          <c:orientation val="minMax"/>
        </c:scaling>
        <c:delete val="1"/>
        <c:axPos val="b"/>
        <c:numFmt formatCode="ge" sourceLinked="1"/>
        <c:majorTickMark val="none"/>
        <c:minorTickMark val="none"/>
        <c:tickLblPos val="none"/>
        <c:crossAx val="90059904"/>
        <c:crosses val="autoZero"/>
        <c:auto val="1"/>
        <c:lblOffset val="100"/>
        <c:baseTimeUnit val="years"/>
      </c:dateAx>
      <c:valAx>
        <c:axId val="900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106.17</c:v>
                </c:pt>
                <c:pt idx="1">
                  <c:v>107.04</c:v>
                </c:pt>
                <c:pt idx="2">
                  <c:v>111.2</c:v>
                </c:pt>
                <c:pt idx="3">
                  <c:v>109.73</c:v>
                </c:pt>
                <c:pt idx="4">
                  <c:v>111.29</c:v>
                </c:pt>
              </c:numCache>
            </c:numRef>
          </c:val>
          <c:extLst>
            <c:ext xmlns:c16="http://schemas.microsoft.com/office/drawing/2014/chart" uri="{C3380CC4-5D6E-409C-BE32-E72D297353CC}">
              <c16:uniqueId val="{00000000-E805-42CC-B2E5-E08199719071}"/>
            </c:ext>
          </c:extLst>
        </c:ser>
        <c:dLbls>
          <c:showLegendKey val="0"/>
          <c:showVal val="0"/>
          <c:showCatName val="0"/>
          <c:showSerName val="0"/>
          <c:showPercent val="0"/>
          <c:showBubbleSize val="0"/>
        </c:dLbls>
        <c:gapWidth val="150"/>
        <c:axId val="89339776"/>
        <c:axId val="893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E805-42CC-B2E5-E08199719071}"/>
            </c:ext>
          </c:extLst>
        </c:ser>
        <c:dLbls>
          <c:showLegendKey val="0"/>
          <c:showVal val="0"/>
          <c:showCatName val="0"/>
          <c:showSerName val="0"/>
          <c:showPercent val="0"/>
          <c:showBubbleSize val="0"/>
        </c:dLbls>
        <c:marker val="1"/>
        <c:smooth val="0"/>
        <c:axId val="89339776"/>
        <c:axId val="89346048"/>
      </c:lineChart>
      <c:dateAx>
        <c:axId val="89339776"/>
        <c:scaling>
          <c:orientation val="minMax"/>
        </c:scaling>
        <c:delete val="1"/>
        <c:axPos val="b"/>
        <c:numFmt formatCode="ge" sourceLinked="1"/>
        <c:majorTickMark val="none"/>
        <c:minorTickMark val="none"/>
        <c:tickLblPos val="none"/>
        <c:crossAx val="89346048"/>
        <c:crosses val="autoZero"/>
        <c:auto val="1"/>
        <c:lblOffset val="100"/>
        <c:baseTimeUnit val="years"/>
      </c:dateAx>
      <c:valAx>
        <c:axId val="89346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39.450000000000003</c:v>
                </c:pt>
                <c:pt idx="1">
                  <c:v>40.86</c:v>
                </c:pt>
                <c:pt idx="2">
                  <c:v>47.47</c:v>
                </c:pt>
                <c:pt idx="3">
                  <c:v>48.74</c:v>
                </c:pt>
                <c:pt idx="4">
                  <c:v>48.46</c:v>
                </c:pt>
              </c:numCache>
            </c:numRef>
          </c:val>
          <c:extLst>
            <c:ext xmlns:c16="http://schemas.microsoft.com/office/drawing/2014/chart" uri="{C3380CC4-5D6E-409C-BE32-E72D297353CC}">
              <c16:uniqueId val="{00000000-A5AF-47ED-B56A-617DD5344882}"/>
            </c:ext>
          </c:extLst>
        </c:ser>
        <c:dLbls>
          <c:showLegendKey val="0"/>
          <c:showVal val="0"/>
          <c:showCatName val="0"/>
          <c:showSerName val="0"/>
          <c:showPercent val="0"/>
          <c:showBubbleSize val="0"/>
        </c:dLbls>
        <c:gapWidth val="150"/>
        <c:axId val="89376256"/>
        <c:axId val="8937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A5AF-47ED-B56A-617DD5344882}"/>
            </c:ext>
          </c:extLst>
        </c:ser>
        <c:dLbls>
          <c:showLegendKey val="0"/>
          <c:showVal val="0"/>
          <c:showCatName val="0"/>
          <c:showSerName val="0"/>
          <c:showPercent val="0"/>
          <c:showBubbleSize val="0"/>
        </c:dLbls>
        <c:marker val="1"/>
        <c:smooth val="0"/>
        <c:axId val="89376256"/>
        <c:axId val="89378176"/>
      </c:lineChart>
      <c:dateAx>
        <c:axId val="89376256"/>
        <c:scaling>
          <c:orientation val="minMax"/>
        </c:scaling>
        <c:delete val="1"/>
        <c:axPos val="b"/>
        <c:numFmt formatCode="ge" sourceLinked="1"/>
        <c:majorTickMark val="none"/>
        <c:minorTickMark val="none"/>
        <c:tickLblPos val="none"/>
        <c:crossAx val="89378176"/>
        <c:crosses val="autoZero"/>
        <c:auto val="1"/>
        <c:lblOffset val="100"/>
        <c:baseTimeUnit val="years"/>
      </c:dateAx>
      <c:valAx>
        <c:axId val="8937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26.08</c:v>
                </c:pt>
                <c:pt idx="1">
                  <c:v>27.19</c:v>
                </c:pt>
                <c:pt idx="2">
                  <c:v>30.38</c:v>
                </c:pt>
                <c:pt idx="3">
                  <c:v>29.99</c:v>
                </c:pt>
                <c:pt idx="4">
                  <c:v>31.05</c:v>
                </c:pt>
              </c:numCache>
            </c:numRef>
          </c:val>
          <c:extLst>
            <c:ext xmlns:c16="http://schemas.microsoft.com/office/drawing/2014/chart" uri="{C3380CC4-5D6E-409C-BE32-E72D297353CC}">
              <c16:uniqueId val="{00000000-C115-4D8E-99B5-DF9A9C839631}"/>
            </c:ext>
          </c:extLst>
        </c:ser>
        <c:dLbls>
          <c:showLegendKey val="0"/>
          <c:showVal val="0"/>
          <c:showCatName val="0"/>
          <c:showSerName val="0"/>
          <c:showPercent val="0"/>
          <c:showBubbleSize val="0"/>
        </c:dLbls>
        <c:gapWidth val="150"/>
        <c:axId val="89674880"/>
        <c:axId val="8967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C115-4D8E-99B5-DF9A9C839631}"/>
            </c:ext>
          </c:extLst>
        </c:ser>
        <c:dLbls>
          <c:showLegendKey val="0"/>
          <c:showVal val="0"/>
          <c:showCatName val="0"/>
          <c:showSerName val="0"/>
          <c:showPercent val="0"/>
          <c:showBubbleSize val="0"/>
        </c:dLbls>
        <c:marker val="1"/>
        <c:smooth val="0"/>
        <c:axId val="89674880"/>
        <c:axId val="89676800"/>
      </c:lineChart>
      <c:dateAx>
        <c:axId val="89674880"/>
        <c:scaling>
          <c:orientation val="minMax"/>
        </c:scaling>
        <c:delete val="1"/>
        <c:axPos val="b"/>
        <c:numFmt formatCode="ge" sourceLinked="1"/>
        <c:majorTickMark val="none"/>
        <c:minorTickMark val="none"/>
        <c:tickLblPos val="none"/>
        <c:crossAx val="89676800"/>
        <c:crosses val="autoZero"/>
        <c:auto val="1"/>
        <c:lblOffset val="100"/>
        <c:baseTimeUnit val="years"/>
      </c:dateAx>
      <c:valAx>
        <c:axId val="896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36-4980-AE50-039BCEBE48B3}"/>
            </c:ext>
          </c:extLst>
        </c:ser>
        <c:dLbls>
          <c:showLegendKey val="0"/>
          <c:showVal val="0"/>
          <c:showCatName val="0"/>
          <c:showSerName val="0"/>
          <c:showPercent val="0"/>
          <c:showBubbleSize val="0"/>
        </c:dLbls>
        <c:gapWidth val="150"/>
        <c:axId val="89715840"/>
        <c:axId val="897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D936-4980-AE50-039BCEBE48B3}"/>
            </c:ext>
          </c:extLst>
        </c:ser>
        <c:dLbls>
          <c:showLegendKey val="0"/>
          <c:showVal val="0"/>
          <c:showCatName val="0"/>
          <c:showSerName val="0"/>
          <c:showPercent val="0"/>
          <c:showBubbleSize val="0"/>
        </c:dLbls>
        <c:marker val="1"/>
        <c:smooth val="0"/>
        <c:axId val="89715840"/>
        <c:axId val="89717760"/>
      </c:lineChart>
      <c:dateAx>
        <c:axId val="89715840"/>
        <c:scaling>
          <c:orientation val="minMax"/>
        </c:scaling>
        <c:delete val="1"/>
        <c:axPos val="b"/>
        <c:numFmt formatCode="ge" sourceLinked="1"/>
        <c:majorTickMark val="none"/>
        <c:minorTickMark val="none"/>
        <c:tickLblPos val="none"/>
        <c:crossAx val="89717760"/>
        <c:crosses val="autoZero"/>
        <c:auto val="1"/>
        <c:lblOffset val="100"/>
        <c:baseTimeUnit val="years"/>
      </c:dateAx>
      <c:valAx>
        <c:axId val="89717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1027.67</c:v>
                </c:pt>
                <c:pt idx="1">
                  <c:v>1018.04</c:v>
                </c:pt>
                <c:pt idx="2">
                  <c:v>416.47</c:v>
                </c:pt>
                <c:pt idx="3">
                  <c:v>512.82000000000005</c:v>
                </c:pt>
                <c:pt idx="4">
                  <c:v>627.94000000000005</c:v>
                </c:pt>
              </c:numCache>
            </c:numRef>
          </c:val>
          <c:extLst>
            <c:ext xmlns:c16="http://schemas.microsoft.com/office/drawing/2014/chart" uri="{C3380CC4-5D6E-409C-BE32-E72D297353CC}">
              <c16:uniqueId val="{00000000-9FEF-4D27-986A-9C92881B8C43}"/>
            </c:ext>
          </c:extLst>
        </c:ser>
        <c:dLbls>
          <c:showLegendKey val="0"/>
          <c:showVal val="0"/>
          <c:showCatName val="0"/>
          <c:showSerName val="0"/>
          <c:showPercent val="0"/>
          <c:showBubbleSize val="0"/>
        </c:dLbls>
        <c:gapWidth val="150"/>
        <c:axId val="89748224"/>
        <c:axId val="897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9FEF-4D27-986A-9C92881B8C43}"/>
            </c:ext>
          </c:extLst>
        </c:ser>
        <c:dLbls>
          <c:showLegendKey val="0"/>
          <c:showVal val="0"/>
          <c:showCatName val="0"/>
          <c:showSerName val="0"/>
          <c:showPercent val="0"/>
          <c:showBubbleSize val="0"/>
        </c:dLbls>
        <c:marker val="1"/>
        <c:smooth val="0"/>
        <c:axId val="89748224"/>
        <c:axId val="89750144"/>
      </c:lineChart>
      <c:dateAx>
        <c:axId val="89748224"/>
        <c:scaling>
          <c:orientation val="minMax"/>
        </c:scaling>
        <c:delete val="1"/>
        <c:axPos val="b"/>
        <c:numFmt formatCode="ge" sourceLinked="1"/>
        <c:majorTickMark val="none"/>
        <c:minorTickMark val="none"/>
        <c:tickLblPos val="none"/>
        <c:crossAx val="89750144"/>
        <c:crosses val="autoZero"/>
        <c:auto val="1"/>
        <c:lblOffset val="100"/>
        <c:baseTimeUnit val="years"/>
      </c:dateAx>
      <c:valAx>
        <c:axId val="8975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470.35</c:v>
                </c:pt>
                <c:pt idx="1">
                  <c:v>464.88</c:v>
                </c:pt>
                <c:pt idx="2">
                  <c:v>467.13</c:v>
                </c:pt>
                <c:pt idx="3">
                  <c:v>452.51</c:v>
                </c:pt>
                <c:pt idx="4">
                  <c:v>477.54</c:v>
                </c:pt>
              </c:numCache>
            </c:numRef>
          </c:val>
          <c:extLst>
            <c:ext xmlns:c16="http://schemas.microsoft.com/office/drawing/2014/chart" uri="{C3380CC4-5D6E-409C-BE32-E72D297353CC}">
              <c16:uniqueId val="{00000000-7161-46D9-A632-4162C8163B6B}"/>
            </c:ext>
          </c:extLst>
        </c:ser>
        <c:dLbls>
          <c:showLegendKey val="0"/>
          <c:showVal val="0"/>
          <c:showCatName val="0"/>
          <c:showSerName val="0"/>
          <c:showPercent val="0"/>
          <c:showBubbleSize val="0"/>
        </c:dLbls>
        <c:gapWidth val="150"/>
        <c:axId val="89768320"/>
        <c:axId val="897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7161-46D9-A632-4162C8163B6B}"/>
            </c:ext>
          </c:extLst>
        </c:ser>
        <c:dLbls>
          <c:showLegendKey val="0"/>
          <c:showVal val="0"/>
          <c:showCatName val="0"/>
          <c:showSerName val="0"/>
          <c:showPercent val="0"/>
          <c:showBubbleSize val="0"/>
        </c:dLbls>
        <c:marker val="1"/>
        <c:smooth val="0"/>
        <c:axId val="89768320"/>
        <c:axId val="89770240"/>
      </c:lineChart>
      <c:dateAx>
        <c:axId val="89768320"/>
        <c:scaling>
          <c:orientation val="minMax"/>
        </c:scaling>
        <c:delete val="1"/>
        <c:axPos val="b"/>
        <c:numFmt formatCode="ge" sourceLinked="1"/>
        <c:majorTickMark val="none"/>
        <c:minorTickMark val="none"/>
        <c:tickLblPos val="none"/>
        <c:crossAx val="89770240"/>
        <c:crosses val="autoZero"/>
        <c:auto val="1"/>
        <c:lblOffset val="100"/>
        <c:baseTimeUnit val="years"/>
      </c:dateAx>
      <c:valAx>
        <c:axId val="8977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88.51</c:v>
                </c:pt>
                <c:pt idx="1">
                  <c:v>89.71</c:v>
                </c:pt>
                <c:pt idx="2">
                  <c:v>93.84</c:v>
                </c:pt>
                <c:pt idx="3">
                  <c:v>92.95</c:v>
                </c:pt>
                <c:pt idx="4">
                  <c:v>89.15</c:v>
                </c:pt>
              </c:numCache>
            </c:numRef>
          </c:val>
          <c:extLst>
            <c:ext xmlns:c16="http://schemas.microsoft.com/office/drawing/2014/chart" uri="{C3380CC4-5D6E-409C-BE32-E72D297353CC}">
              <c16:uniqueId val="{00000000-23FA-467B-8BAC-23C28BFB1598}"/>
            </c:ext>
          </c:extLst>
        </c:ser>
        <c:dLbls>
          <c:showLegendKey val="0"/>
          <c:showVal val="0"/>
          <c:showCatName val="0"/>
          <c:showSerName val="0"/>
          <c:showPercent val="0"/>
          <c:showBubbleSize val="0"/>
        </c:dLbls>
        <c:gapWidth val="150"/>
        <c:axId val="89817088"/>
        <c:axId val="8981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23FA-467B-8BAC-23C28BFB1598}"/>
            </c:ext>
          </c:extLst>
        </c:ser>
        <c:dLbls>
          <c:showLegendKey val="0"/>
          <c:showVal val="0"/>
          <c:showCatName val="0"/>
          <c:showSerName val="0"/>
          <c:showPercent val="0"/>
          <c:showBubbleSize val="0"/>
        </c:dLbls>
        <c:marker val="1"/>
        <c:smooth val="0"/>
        <c:axId val="89817088"/>
        <c:axId val="89819008"/>
      </c:lineChart>
      <c:dateAx>
        <c:axId val="89817088"/>
        <c:scaling>
          <c:orientation val="minMax"/>
        </c:scaling>
        <c:delete val="1"/>
        <c:axPos val="b"/>
        <c:numFmt formatCode="ge" sourceLinked="1"/>
        <c:majorTickMark val="none"/>
        <c:minorTickMark val="none"/>
        <c:tickLblPos val="none"/>
        <c:crossAx val="89819008"/>
        <c:crosses val="autoZero"/>
        <c:auto val="1"/>
        <c:lblOffset val="100"/>
        <c:baseTimeUnit val="years"/>
      </c:dateAx>
      <c:valAx>
        <c:axId val="8981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135.87</c:v>
                </c:pt>
                <c:pt idx="1">
                  <c:v>134.22999999999999</c:v>
                </c:pt>
                <c:pt idx="2">
                  <c:v>129.4</c:v>
                </c:pt>
                <c:pt idx="3">
                  <c:v>130.81</c:v>
                </c:pt>
                <c:pt idx="4">
                  <c:v>136.31</c:v>
                </c:pt>
              </c:numCache>
            </c:numRef>
          </c:val>
          <c:extLst>
            <c:ext xmlns:c16="http://schemas.microsoft.com/office/drawing/2014/chart" uri="{C3380CC4-5D6E-409C-BE32-E72D297353CC}">
              <c16:uniqueId val="{00000000-08F2-4E32-A144-5186EA9121AD}"/>
            </c:ext>
          </c:extLst>
        </c:ser>
        <c:dLbls>
          <c:showLegendKey val="0"/>
          <c:showVal val="0"/>
          <c:showCatName val="0"/>
          <c:showSerName val="0"/>
          <c:showPercent val="0"/>
          <c:showBubbleSize val="0"/>
        </c:dLbls>
        <c:gapWidth val="150"/>
        <c:axId val="89988480"/>
        <c:axId val="899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08F2-4E32-A144-5186EA9121AD}"/>
            </c:ext>
          </c:extLst>
        </c:ser>
        <c:dLbls>
          <c:showLegendKey val="0"/>
          <c:showVal val="0"/>
          <c:showCatName val="0"/>
          <c:showSerName val="0"/>
          <c:showPercent val="0"/>
          <c:showBubbleSize val="0"/>
        </c:dLbls>
        <c:marker val="1"/>
        <c:smooth val="0"/>
        <c:axId val="89988480"/>
        <c:axId val="89990656"/>
      </c:lineChart>
      <c:dateAx>
        <c:axId val="89988480"/>
        <c:scaling>
          <c:orientation val="minMax"/>
        </c:scaling>
        <c:delete val="1"/>
        <c:axPos val="b"/>
        <c:numFmt formatCode="ge" sourceLinked="1"/>
        <c:majorTickMark val="none"/>
        <c:minorTickMark val="none"/>
        <c:tickLblPos val="none"/>
        <c:crossAx val="89990656"/>
        <c:crosses val="autoZero"/>
        <c:auto val="1"/>
        <c:lblOffset val="100"/>
        <c:baseTimeUnit val="years"/>
      </c:dateAx>
      <c:valAx>
        <c:axId val="899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34"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山口県　萩市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117</v>
      </c>
      <c r="AE8" s="84"/>
      <c r="AF8" s="84"/>
      <c r="AG8" s="84"/>
      <c r="AH8" s="84"/>
      <c r="AI8" s="84"/>
      <c r="AJ8" s="84"/>
      <c r="AK8" s="5"/>
      <c r="AL8" s="71">
        <f>データ!$R$6</f>
        <v>49772</v>
      </c>
      <c r="AM8" s="71"/>
      <c r="AN8" s="71"/>
      <c r="AO8" s="71"/>
      <c r="AP8" s="71"/>
      <c r="AQ8" s="71"/>
      <c r="AR8" s="71"/>
      <c r="AS8" s="71"/>
      <c r="AT8" s="67">
        <f>データ!$S$6</f>
        <v>698.31</v>
      </c>
      <c r="AU8" s="68"/>
      <c r="AV8" s="68"/>
      <c r="AW8" s="68"/>
      <c r="AX8" s="68"/>
      <c r="AY8" s="68"/>
      <c r="AZ8" s="68"/>
      <c r="BA8" s="68"/>
      <c r="BB8" s="70">
        <f>データ!$T$6</f>
        <v>71.27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50.37</v>
      </c>
      <c r="J10" s="68"/>
      <c r="K10" s="68"/>
      <c r="L10" s="68"/>
      <c r="M10" s="68"/>
      <c r="N10" s="68"/>
      <c r="O10" s="69"/>
      <c r="P10" s="70">
        <f>データ!$P$6</f>
        <v>74.97</v>
      </c>
      <c r="Q10" s="70"/>
      <c r="R10" s="70"/>
      <c r="S10" s="70"/>
      <c r="T10" s="70"/>
      <c r="U10" s="70"/>
      <c r="V10" s="70"/>
      <c r="W10" s="71">
        <f>データ!$Q$6</f>
        <v>2192</v>
      </c>
      <c r="X10" s="71"/>
      <c r="Y10" s="71"/>
      <c r="Z10" s="71"/>
      <c r="AA10" s="71"/>
      <c r="AB10" s="71"/>
      <c r="AC10" s="71"/>
      <c r="AD10" s="2"/>
      <c r="AE10" s="2"/>
      <c r="AF10" s="2"/>
      <c r="AG10" s="2"/>
      <c r="AH10" s="5"/>
      <c r="AI10" s="5"/>
      <c r="AJ10" s="5"/>
      <c r="AK10" s="5"/>
      <c r="AL10" s="71">
        <f>データ!$U$6</f>
        <v>36942</v>
      </c>
      <c r="AM10" s="71"/>
      <c r="AN10" s="71"/>
      <c r="AO10" s="71"/>
      <c r="AP10" s="71"/>
      <c r="AQ10" s="71"/>
      <c r="AR10" s="71"/>
      <c r="AS10" s="71"/>
      <c r="AT10" s="67">
        <f>データ!$V$6</f>
        <v>19.89</v>
      </c>
      <c r="AU10" s="68"/>
      <c r="AV10" s="68"/>
      <c r="AW10" s="68"/>
      <c r="AX10" s="68"/>
      <c r="AY10" s="68"/>
      <c r="AZ10" s="68"/>
      <c r="BA10" s="68"/>
      <c r="BB10" s="70">
        <f>データ!$W$6</f>
        <v>1857.32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352047</v>
      </c>
      <c r="D6" s="34">
        <f t="shared" si="3"/>
        <v>46</v>
      </c>
      <c r="E6" s="34">
        <f t="shared" si="3"/>
        <v>1</v>
      </c>
      <c r="F6" s="34">
        <f t="shared" si="3"/>
        <v>0</v>
      </c>
      <c r="G6" s="34">
        <f t="shared" si="3"/>
        <v>1</v>
      </c>
      <c r="H6" s="34" t="str">
        <f t="shared" si="3"/>
        <v>山口県　萩市</v>
      </c>
      <c r="I6" s="34" t="str">
        <f t="shared" si="3"/>
        <v>法適用</v>
      </c>
      <c r="J6" s="34" t="str">
        <f t="shared" si="3"/>
        <v>水道事業</v>
      </c>
      <c r="K6" s="34" t="str">
        <f t="shared" si="3"/>
        <v>末端給水事業</v>
      </c>
      <c r="L6" s="34" t="str">
        <f t="shared" si="3"/>
        <v>A5</v>
      </c>
      <c r="M6" s="34">
        <f t="shared" si="3"/>
        <v>0</v>
      </c>
      <c r="N6" s="35" t="str">
        <f t="shared" si="3"/>
        <v>-</v>
      </c>
      <c r="O6" s="35">
        <f t="shared" si="3"/>
        <v>50.37</v>
      </c>
      <c r="P6" s="35">
        <f t="shared" si="3"/>
        <v>74.97</v>
      </c>
      <c r="Q6" s="35">
        <f t="shared" si="3"/>
        <v>2192</v>
      </c>
      <c r="R6" s="35">
        <f t="shared" si="3"/>
        <v>49772</v>
      </c>
      <c r="S6" s="35">
        <f t="shared" si="3"/>
        <v>698.31</v>
      </c>
      <c r="T6" s="35">
        <f t="shared" si="3"/>
        <v>71.27</v>
      </c>
      <c r="U6" s="35">
        <f t="shared" si="3"/>
        <v>36942</v>
      </c>
      <c r="V6" s="35">
        <f t="shared" si="3"/>
        <v>19.89</v>
      </c>
      <c r="W6" s="35">
        <f t="shared" si="3"/>
        <v>1857.32</v>
      </c>
      <c r="X6" s="36">
        <f>IF(X7="",NA(),X7)</f>
        <v>106.17</v>
      </c>
      <c r="Y6" s="36">
        <f t="shared" ref="Y6:AG6" si="4">IF(Y7="",NA(),Y7)</f>
        <v>107.04</v>
      </c>
      <c r="Z6" s="36">
        <f t="shared" si="4"/>
        <v>111.2</v>
      </c>
      <c r="AA6" s="36">
        <f t="shared" si="4"/>
        <v>109.73</v>
      </c>
      <c r="AB6" s="36">
        <f t="shared" si="4"/>
        <v>111.29</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1027.67</v>
      </c>
      <c r="AU6" s="36">
        <f t="shared" ref="AU6:BC6" si="6">IF(AU7="",NA(),AU7)</f>
        <v>1018.04</v>
      </c>
      <c r="AV6" s="36">
        <f t="shared" si="6"/>
        <v>416.47</v>
      </c>
      <c r="AW6" s="36">
        <f t="shared" si="6"/>
        <v>512.82000000000005</v>
      </c>
      <c r="AX6" s="36">
        <f t="shared" si="6"/>
        <v>627.94000000000005</v>
      </c>
      <c r="AY6" s="36">
        <f t="shared" si="6"/>
        <v>852.01</v>
      </c>
      <c r="AZ6" s="36">
        <f t="shared" si="6"/>
        <v>909.68</v>
      </c>
      <c r="BA6" s="36">
        <f t="shared" si="6"/>
        <v>382.09</v>
      </c>
      <c r="BB6" s="36">
        <f t="shared" si="6"/>
        <v>371.31</v>
      </c>
      <c r="BC6" s="36">
        <f t="shared" si="6"/>
        <v>377.63</v>
      </c>
      <c r="BD6" s="35" t="str">
        <f>IF(BD7="","",IF(BD7="-","【-】","【"&amp;SUBSTITUTE(TEXT(BD7,"#,##0.00"),"-","△")&amp;"】"))</f>
        <v>【262.87】</v>
      </c>
      <c r="BE6" s="36">
        <f>IF(BE7="",NA(),BE7)</f>
        <v>470.35</v>
      </c>
      <c r="BF6" s="36">
        <f t="shared" ref="BF6:BN6" si="7">IF(BF7="",NA(),BF7)</f>
        <v>464.88</v>
      </c>
      <c r="BG6" s="36">
        <f t="shared" si="7"/>
        <v>467.13</v>
      </c>
      <c r="BH6" s="36">
        <f t="shared" si="7"/>
        <v>452.51</v>
      </c>
      <c r="BI6" s="36">
        <f t="shared" si="7"/>
        <v>477.54</v>
      </c>
      <c r="BJ6" s="36">
        <f t="shared" si="7"/>
        <v>391.4</v>
      </c>
      <c r="BK6" s="36">
        <f t="shared" si="7"/>
        <v>382.65</v>
      </c>
      <c r="BL6" s="36">
        <f t="shared" si="7"/>
        <v>385.06</v>
      </c>
      <c r="BM6" s="36">
        <f t="shared" si="7"/>
        <v>373.09</v>
      </c>
      <c r="BN6" s="36">
        <f t="shared" si="7"/>
        <v>364.71</v>
      </c>
      <c r="BO6" s="35" t="str">
        <f>IF(BO7="","",IF(BO7="-","【-】","【"&amp;SUBSTITUTE(TEXT(BO7,"#,##0.00"),"-","△")&amp;"】"))</f>
        <v>【270.87】</v>
      </c>
      <c r="BP6" s="36">
        <f>IF(BP7="",NA(),BP7)</f>
        <v>88.51</v>
      </c>
      <c r="BQ6" s="36">
        <f t="shared" ref="BQ6:BY6" si="8">IF(BQ7="",NA(),BQ7)</f>
        <v>89.71</v>
      </c>
      <c r="BR6" s="36">
        <f t="shared" si="8"/>
        <v>93.84</v>
      </c>
      <c r="BS6" s="36">
        <f t="shared" si="8"/>
        <v>92.95</v>
      </c>
      <c r="BT6" s="36">
        <f t="shared" si="8"/>
        <v>89.15</v>
      </c>
      <c r="BU6" s="36">
        <f t="shared" si="8"/>
        <v>95.91</v>
      </c>
      <c r="BV6" s="36">
        <f t="shared" si="8"/>
        <v>96.1</v>
      </c>
      <c r="BW6" s="36">
        <f t="shared" si="8"/>
        <v>99.07</v>
      </c>
      <c r="BX6" s="36">
        <f t="shared" si="8"/>
        <v>99.99</v>
      </c>
      <c r="BY6" s="36">
        <f t="shared" si="8"/>
        <v>100.65</v>
      </c>
      <c r="BZ6" s="35" t="str">
        <f>IF(BZ7="","",IF(BZ7="-","【-】","【"&amp;SUBSTITUTE(TEXT(BZ7,"#,##0.00"),"-","△")&amp;"】"))</f>
        <v>【105.59】</v>
      </c>
      <c r="CA6" s="36">
        <f>IF(CA7="",NA(),CA7)</f>
        <v>135.87</v>
      </c>
      <c r="CB6" s="36">
        <f t="shared" ref="CB6:CJ6" si="9">IF(CB7="",NA(),CB7)</f>
        <v>134.22999999999999</v>
      </c>
      <c r="CC6" s="36">
        <f t="shared" si="9"/>
        <v>129.4</v>
      </c>
      <c r="CD6" s="36">
        <f t="shared" si="9"/>
        <v>130.81</v>
      </c>
      <c r="CE6" s="36">
        <f t="shared" si="9"/>
        <v>136.31</v>
      </c>
      <c r="CF6" s="36">
        <f t="shared" si="9"/>
        <v>179.29</v>
      </c>
      <c r="CG6" s="36">
        <f t="shared" si="9"/>
        <v>178.39</v>
      </c>
      <c r="CH6" s="36">
        <f t="shared" si="9"/>
        <v>173.03</v>
      </c>
      <c r="CI6" s="36">
        <f t="shared" si="9"/>
        <v>171.15</v>
      </c>
      <c r="CJ6" s="36">
        <f t="shared" si="9"/>
        <v>170.19</v>
      </c>
      <c r="CK6" s="35" t="str">
        <f>IF(CK7="","",IF(CK7="-","【-】","【"&amp;SUBSTITUTE(TEXT(CK7,"#,##0.00"),"-","△")&amp;"】"))</f>
        <v>【163.27】</v>
      </c>
      <c r="CL6" s="36">
        <f>IF(CL7="",NA(),CL7)</f>
        <v>72.42</v>
      </c>
      <c r="CM6" s="36">
        <f t="shared" ref="CM6:CU6" si="10">IF(CM7="",NA(),CM7)</f>
        <v>69.7</v>
      </c>
      <c r="CN6" s="36">
        <f t="shared" si="10"/>
        <v>69.87</v>
      </c>
      <c r="CO6" s="36">
        <f t="shared" si="10"/>
        <v>69.5</v>
      </c>
      <c r="CP6" s="36">
        <f t="shared" si="10"/>
        <v>68.319999999999993</v>
      </c>
      <c r="CQ6" s="36">
        <f t="shared" si="10"/>
        <v>59.09</v>
      </c>
      <c r="CR6" s="36">
        <f t="shared" si="10"/>
        <v>59.23</v>
      </c>
      <c r="CS6" s="36">
        <f t="shared" si="10"/>
        <v>58.58</v>
      </c>
      <c r="CT6" s="36">
        <f t="shared" si="10"/>
        <v>58.53</v>
      </c>
      <c r="CU6" s="36">
        <f t="shared" si="10"/>
        <v>59.01</v>
      </c>
      <c r="CV6" s="35" t="str">
        <f>IF(CV7="","",IF(CV7="-","【-】","【"&amp;SUBSTITUTE(TEXT(CV7,"#,##0.00"),"-","△")&amp;"】"))</f>
        <v>【59.94】</v>
      </c>
      <c r="CW6" s="36">
        <f>IF(CW7="",NA(),CW7)</f>
        <v>81.599999999999994</v>
      </c>
      <c r="CX6" s="36">
        <f t="shared" ref="CX6:DF6" si="11">IF(CX7="",NA(),CX7)</f>
        <v>83.52</v>
      </c>
      <c r="CY6" s="36">
        <f t="shared" si="11"/>
        <v>80.459999999999994</v>
      </c>
      <c r="CZ6" s="36">
        <f t="shared" si="11"/>
        <v>80.61</v>
      </c>
      <c r="DA6" s="36">
        <f t="shared" si="11"/>
        <v>81.239999999999995</v>
      </c>
      <c r="DB6" s="36">
        <f t="shared" si="11"/>
        <v>85.4</v>
      </c>
      <c r="DC6" s="36">
        <f t="shared" si="11"/>
        <v>85.53</v>
      </c>
      <c r="DD6" s="36">
        <f t="shared" si="11"/>
        <v>85.23</v>
      </c>
      <c r="DE6" s="36">
        <f t="shared" si="11"/>
        <v>85.26</v>
      </c>
      <c r="DF6" s="36">
        <f t="shared" si="11"/>
        <v>85.37</v>
      </c>
      <c r="DG6" s="35" t="str">
        <f>IF(DG7="","",IF(DG7="-","【-】","【"&amp;SUBSTITUTE(TEXT(DG7,"#,##0.00"),"-","△")&amp;"】"))</f>
        <v>【90.22】</v>
      </c>
      <c r="DH6" s="36">
        <f>IF(DH7="",NA(),DH7)</f>
        <v>39.450000000000003</v>
      </c>
      <c r="DI6" s="36">
        <f t="shared" ref="DI6:DQ6" si="12">IF(DI7="",NA(),DI7)</f>
        <v>40.86</v>
      </c>
      <c r="DJ6" s="36">
        <f t="shared" si="12"/>
        <v>47.47</v>
      </c>
      <c r="DK6" s="36">
        <f t="shared" si="12"/>
        <v>48.74</v>
      </c>
      <c r="DL6" s="36">
        <f t="shared" si="12"/>
        <v>48.46</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26.08</v>
      </c>
      <c r="DT6" s="36">
        <f t="shared" ref="DT6:EB6" si="13">IF(DT7="",NA(),DT7)</f>
        <v>27.19</v>
      </c>
      <c r="DU6" s="36">
        <f t="shared" si="13"/>
        <v>30.38</v>
      </c>
      <c r="DV6" s="36">
        <f t="shared" si="13"/>
        <v>29.99</v>
      </c>
      <c r="DW6" s="36">
        <f t="shared" si="13"/>
        <v>31.05</v>
      </c>
      <c r="DX6" s="36">
        <f t="shared" si="13"/>
        <v>7.8</v>
      </c>
      <c r="DY6" s="36">
        <f t="shared" si="13"/>
        <v>8.39</v>
      </c>
      <c r="DZ6" s="36">
        <f t="shared" si="13"/>
        <v>10.09</v>
      </c>
      <c r="EA6" s="36">
        <f t="shared" si="13"/>
        <v>10.54</v>
      </c>
      <c r="EB6" s="36">
        <f t="shared" si="13"/>
        <v>12.03</v>
      </c>
      <c r="EC6" s="35" t="str">
        <f>IF(EC7="","",IF(EC7="-","【-】","【"&amp;SUBSTITUTE(TEXT(EC7,"#,##0.00"),"-","△")&amp;"】"))</f>
        <v>【15.00】</v>
      </c>
      <c r="ED6" s="36">
        <f>IF(ED7="",NA(),ED7)</f>
        <v>0.96</v>
      </c>
      <c r="EE6" s="36">
        <f t="shared" ref="EE6:EM6" si="14">IF(EE7="",NA(),EE7)</f>
        <v>0.73</v>
      </c>
      <c r="EF6" s="36">
        <f t="shared" si="14"/>
        <v>0.85</v>
      </c>
      <c r="EG6" s="36">
        <f t="shared" si="14"/>
        <v>0.55000000000000004</v>
      </c>
      <c r="EH6" s="36">
        <f t="shared" si="14"/>
        <v>0.6</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352047</v>
      </c>
      <c r="D7" s="38">
        <v>46</v>
      </c>
      <c r="E7" s="38">
        <v>1</v>
      </c>
      <c r="F7" s="38">
        <v>0</v>
      </c>
      <c r="G7" s="38">
        <v>1</v>
      </c>
      <c r="H7" s="38" t="s">
        <v>105</v>
      </c>
      <c r="I7" s="38" t="s">
        <v>106</v>
      </c>
      <c r="J7" s="38" t="s">
        <v>107</v>
      </c>
      <c r="K7" s="38" t="s">
        <v>108</v>
      </c>
      <c r="L7" s="38" t="s">
        <v>109</v>
      </c>
      <c r="M7" s="38"/>
      <c r="N7" s="39" t="s">
        <v>110</v>
      </c>
      <c r="O7" s="39">
        <v>50.37</v>
      </c>
      <c r="P7" s="39">
        <v>74.97</v>
      </c>
      <c r="Q7" s="39">
        <v>2192</v>
      </c>
      <c r="R7" s="39">
        <v>49772</v>
      </c>
      <c r="S7" s="39">
        <v>698.31</v>
      </c>
      <c r="T7" s="39">
        <v>71.27</v>
      </c>
      <c r="U7" s="39">
        <v>36942</v>
      </c>
      <c r="V7" s="39">
        <v>19.89</v>
      </c>
      <c r="W7" s="39">
        <v>1857.32</v>
      </c>
      <c r="X7" s="39">
        <v>106.17</v>
      </c>
      <c r="Y7" s="39">
        <v>107.04</v>
      </c>
      <c r="Z7" s="39">
        <v>111.2</v>
      </c>
      <c r="AA7" s="39">
        <v>109.73</v>
      </c>
      <c r="AB7" s="39">
        <v>111.29</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1027.67</v>
      </c>
      <c r="AU7" s="39">
        <v>1018.04</v>
      </c>
      <c r="AV7" s="39">
        <v>416.47</v>
      </c>
      <c r="AW7" s="39">
        <v>512.82000000000005</v>
      </c>
      <c r="AX7" s="39">
        <v>627.94000000000005</v>
      </c>
      <c r="AY7" s="39">
        <v>852.01</v>
      </c>
      <c r="AZ7" s="39">
        <v>909.68</v>
      </c>
      <c r="BA7" s="39">
        <v>382.09</v>
      </c>
      <c r="BB7" s="39">
        <v>371.31</v>
      </c>
      <c r="BC7" s="39">
        <v>377.63</v>
      </c>
      <c r="BD7" s="39">
        <v>262.87</v>
      </c>
      <c r="BE7" s="39">
        <v>470.35</v>
      </c>
      <c r="BF7" s="39">
        <v>464.88</v>
      </c>
      <c r="BG7" s="39">
        <v>467.13</v>
      </c>
      <c r="BH7" s="39">
        <v>452.51</v>
      </c>
      <c r="BI7" s="39">
        <v>477.54</v>
      </c>
      <c r="BJ7" s="39">
        <v>391.4</v>
      </c>
      <c r="BK7" s="39">
        <v>382.65</v>
      </c>
      <c r="BL7" s="39">
        <v>385.06</v>
      </c>
      <c r="BM7" s="39">
        <v>373.09</v>
      </c>
      <c r="BN7" s="39">
        <v>364.71</v>
      </c>
      <c r="BO7" s="39">
        <v>270.87</v>
      </c>
      <c r="BP7" s="39">
        <v>88.51</v>
      </c>
      <c r="BQ7" s="39">
        <v>89.71</v>
      </c>
      <c r="BR7" s="39">
        <v>93.84</v>
      </c>
      <c r="BS7" s="39">
        <v>92.95</v>
      </c>
      <c r="BT7" s="39">
        <v>89.15</v>
      </c>
      <c r="BU7" s="39">
        <v>95.91</v>
      </c>
      <c r="BV7" s="39">
        <v>96.1</v>
      </c>
      <c r="BW7" s="39">
        <v>99.07</v>
      </c>
      <c r="BX7" s="39">
        <v>99.99</v>
      </c>
      <c r="BY7" s="39">
        <v>100.65</v>
      </c>
      <c r="BZ7" s="39">
        <v>105.59</v>
      </c>
      <c r="CA7" s="39">
        <v>135.87</v>
      </c>
      <c r="CB7" s="39">
        <v>134.22999999999999</v>
      </c>
      <c r="CC7" s="39">
        <v>129.4</v>
      </c>
      <c r="CD7" s="39">
        <v>130.81</v>
      </c>
      <c r="CE7" s="39">
        <v>136.31</v>
      </c>
      <c r="CF7" s="39">
        <v>179.29</v>
      </c>
      <c r="CG7" s="39">
        <v>178.39</v>
      </c>
      <c r="CH7" s="39">
        <v>173.03</v>
      </c>
      <c r="CI7" s="39">
        <v>171.15</v>
      </c>
      <c r="CJ7" s="39">
        <v>170.19</v>
      </c>
      <c r="CK7" s="39">
        <v>163.27000000000001</v>
      </c>
      <c r="CL7" s="39">
        <v>72.42</v>
      </c>
      <c r="CM7" s="39">
        <v>69.7</v>
      </c>
      <c r="CN7" s="39">
        <v>69.87</v>
      </c>
      <c r="CO7" s="39">
        <v>69.5</v>
      </c>
      <c r="CP7" s="39">
        <v>68.319999999999993</v>
      </c>
      <c r="CQ7" s="39">
        <v>59.09</v>
      </c>
      <c r="CR7" s="39">
        <v>59.23</v>
      </c>
      <c r="CS7" s="39">
        <v>58.58</v>
      </c>
      <c r="CT7" s="39">
        <v>58.53</v>
      </c>
      <c r="CU7" s="39">
        <v>59.01</v>
      </c>
      <c r="CV7" s="39">
        <v>59.94</v>
      </c>
      <c r="CW7" s="39">
        <v>81.599999999999994</v>
      </c>
      <c r="CX7" s="39">
        <v>83.52</v>
      </c>
      <c r="CY7" s="39">
        <v>80.459999999999994</v>
      </c>
      <c r="CZ7" s="39">
        <v>80.61</v>
      </c>
      <c r="DA7" s="39">
        <v>81.239999999999995</v>
      </c>
      <c r="DB7" s="39">
        <v>85.4</v>
      </c>
      <c r="DC7" s="39">
        <v>85.53</v>
      </c>
      <c r="DD7" s="39">
        <v>85.23</v>
      </c>
      <c r="DE7" s="39">
        <v>85.26</v>
      </c>
      <c r="DF7" s="39">
        <v>85.37</v>
      </c>
      <c r="DG7" s="39">
        <v>90.22</v>
      </c>
      <c r="DH7" s="39">
        <v>39.450000000000003</v>
      </c>
      <c r="DI7" s="39">
        <v>40.86</v>
      </c>
      <c r="DJ7" s="39">
        <v>47.47</v>
      </c>
      <c r="DK7" s="39">
        <v>48.74</v>
      </c>
      <c r="DL7" s="39">
        <v>48.46</v>
      </c>
      <c r="DM7" s="39">
        <v>36.36</v>
      </c>
      <c r="DN7" s="39">
        <v>37.340000000000003</v>
      </c>
      <c r="DO7" s="39">
        <v>44.31</v>
      </c>
      <c r="DP7" s="39">
        <v>45.75</v>
      </c>
      <c r="DQ7" s="39">
        <v>46.9</v>
      </c>
      <c r="DR7" s="39">
        <v>47.91</v>
      </c>
      <c r="DS7" s="39">
        <v>26.08</v>
      </c>
      <c r="DT7" s="39">
        <v>27.19</v>
      </c>
      <c r="DU7" s="39">
        <v>30.38</v>
      </c>
      <c r="DV7" s="39">
        <v>29.99</v>
      </c>
      <c r="DW7" s="39">
        <v>31.05</v>
      </c>
      <c r="DX7" s="39">
        <v>7.8</v>
      </c>
      <c r="DY7" s="39">
        <v>8.39</v>
      </c>
      <c r="DZ7" s="39">
        <v>10.09</v>
      </c>
      <c r="EA7" s="39">
        <v>10.54</v>
      </c>
      <c r="EB7" s="39">
        <v>12.03</v>
      </c>
      <c r="EC7" s="39">
        <v>15</v>
      </c>
      <c r="ED7" s="39">
        <v>0.96</v>
      </c>
      <c r="EE7" s="39">
        <v>0.73</v>
      </c>
      <c r="EF7" s="39">
        <v>0.85</v>
      </c>
      <c r="EG7" s="39">
        <v>0.55000000000000004</v>
      </c>
      <c r="EH7" s="39">
        <v>0.6</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BHG026018</cp:lastModifiedBy>
  <cp:lastPrinted>2018-02-05T05:37:14Z</cp:lastPrinted>
  <dcterms:created xsi:type="dcterms:W3CDTF">2017-12-25T01:34:44Z</dcterms:created>
  <dcterms:modified xsi:type="dcterms:W3CDTF">2018-02-05T05:37:48Z</dcterms:modified>
  <cp:category/>
</cp:coreProperties>
</file>