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<sst xmlns="http://schemas.openxmlformats.org/spreadsheetml/2006/main" count="232" uniqueCount="120">
  <si>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</si>
  <si>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</si>
  <si>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</si>
  <si>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</si>
  <si>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</si>
  <si>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</si>
  <si>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</si>
  <si>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</si>
  <si>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</si>
  <si>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</si>
  <si>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</si>
  <si>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</si>
  <si>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</si>
  <si>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</si>
  <si>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</si>
  <si>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</si>
  <si>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</si>
  <si>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</si>
  <si>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</si>
  <si>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</si>
  <si>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</si>
  <si>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</si>
  <si>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</si>
  <si>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</si>
  <si>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</si>
  <si>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</si>
  <si>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</si>
  <si>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</si>
  <si>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</si>
  <si>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</si>
  <si>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</si>
  <si>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</si>
  <si>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</si>
  <si>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</si>
  <si>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</si>
  <si>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</si>
  <si>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</si>
  <si>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</si>
  <si>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</si>
  <si>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</si>
  <si>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</si>
  <si>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</si>
  <si>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</si>
  <si>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</si>
  <si>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</si>
  <si>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</si>
  <si>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</si>
  <si>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</si>
  <si>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</si>
  <si>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</si>
  <si>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</si>
  <si>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</si>
  <si>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</si>
  <si>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</si>
  <si>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</si>
  <si>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</si>
  <si>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</si>
  <si>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</si>
  <si>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</si>
  <si>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</si>
  <si>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</si>
  <si>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</si>
  <si>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</si>
  <si>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</si>
  <si>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</si>
  <si>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</si>
  <si>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</si>
  <si>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</si>
  <si>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</si>
  <si>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</si>
  <si>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</si>
  <si>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</si>
  <si>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</si>
  <si>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</si>
  <si>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</si>
  <si>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</si>
  <si>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</si>
  <si>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</si>
  <si>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</si>
  <si>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</si>
  <si>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</si>
  <si>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</si>
  <si>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</si>
  <si>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</si>
  <si>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</si>
  <si>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</si>
  <si>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</si>
  <si>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</si>
  <si>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</si>
  <si>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</si>
  <si>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</si>
  <si>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</si>
  <si>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</si>
  <si>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</si>
  <si>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</si>
  <si>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</si>
  <si>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</si>
  <si>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</si>
  <si>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</si>
  <si>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</si>
  <si>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</si>
  <si>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</si>
  <si>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</si>
  <si>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</si>
  <si>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</si>
  <si>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下松市</t>
  </si>
  <si>
    <t>法適用</t>
  </si>
  <si>
    <t>水道事業</t>
  </si>
  <si>
    <t>簡易水道事業</t>
  </si>
  <si>
    <t>C4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</si>
  <si>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</si>
  <si>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</si>
  <si>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</si>
  <si>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</si>
  <si>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</si>
  <si>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</si>
  <si>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</si>
  <si>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類似団体と比較すると②管路経年化率はかなり良い。
　下松市簡易水道事業の浄水場や送配水管などの主要施設はほとんどが昭和54年度に建設されたものであり、30年以上が経過、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
　これにより当面、②管路経年化率は0％で推移する。管路を含む施設更新計画も当面ないため③管路更新率も0％で推移し、①有形固定資産減価償却率は逓増していくと見込まれる。</t>
    <phoneticPr fontId="4"/>
  </si>
  <si>
    <t>　平成24年3月に下松市簡易水道事業中期経営計画を策定し、経営基盤強化に努めてきた。平成24年から平成26年度の3箇年で配水管の全面更新を行い、有収率の向上につながったものの、下松市簡易水道事業会計は依然厳しい経営環境下にあり、一般会計からの補助金により成立している状況である。
　今後も収支不足額について一般会計から継続して繰入を行う必要がある。
　簡易水道事業単独での料金改定は困難であるため、上水道料金と併せて検討していく必要がある。</t>
    <phoneticPr fontId="4"/>
  </si>
  <si>
    <t>　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
　①経常収支比率②累積欠損金比率が類似団体より良いのは一般会計補助金による収入があるためである。平成27年度から企業債の償還が本格的に始まったため、③流動比率は急激に悪化した。平成27年度まで類似団体より良かったが、平成28年度は類似団体より悪くなった。今後比率の悪化が見込まれる。
　平成24年度から平成26年度の3年間で④企業債残高対給水収益比率の数値が上がった理由として平成24年3月に策定した下松市簡易水道事業中期経営計画に基づき、3箇年で企業債を借り入れ老朽管の更新事業を行ったためである。平成27年度は企業債を借り入れず、償還のみ行ったので比率が低くなった。平成28年度も企業債を借り入れず、償還のみ行ったが、給水収益の減少により比率が若干高くなった。当面企業債の借り入れを予定していないので、今後数値は逓減していく見込みである。
　⑧有収率は過去、類似団体と比較し低かったが老朽管の更新事業により平成25年度からは類似団体より高くなった。⑧有収率が向上したため平成26年度から⑥給水原価は類似団体より安くなったが、米川地区は高齢者が多く過疎地であり、今後も給水人口の増加、総有収水量の増加は見込めないため、給水原価の上昇が懸念される。同様に⑦施設利用率も低くなると見込まれる。
　⑤料金回収率が類似団体より低いのは、元々給水人口が少ない上に、水道会計と同じ料金設定をしているため給水に係る費用が給水収益で賄えていないからである。</t>
    <rPh sb="159" eb="161">
      <t>ヘイセイ</t>
    </rPh>
    <rPh sb="163" eb="165">
      <t>ネンド</t>
    </rPh>
    <rPh sb="167" eb="169">
      <t>キギョウ</t>
    </rPh>
    <rPh sb="169" eb="170">
      <t>サイ</t>
    </rPh>
    <rPh sb="171" eb="173">
      <t>ショウカン</t>
    </rPh>
    <rPh sb="174" eb="177">
      <t>ホンカクテキ</t>
    </rPh>
    <rPh sb="178" eb="179">
      <t>ハジ</t>
    </rPh>
    <rPh sb="191" eb="193">
      <t>キュウゲキ</t>
    </rPh>
    <rPh sb="194" eb="196">
      <t>アッカ</t>
    </rPh>
    <rPh sb="219" eb="221">
      <t>ヘイセイ</t>
    </rPh>
    <rPh sb="223" eb="225">
      <t>ネンド</t>
    </rPh>
    <rPh sb="226" eb="228">
      <t>ルイジ</t>
    </rPh>
    <rPh sb="228" eb="230">
      <t>ダンタイ</t>
    </rPh>
    <rPh sb="232" eb="233">
      <t>ワル</t>
    </rPh>
    <rPh sb="238" eb="240">
      <t>コンゴ</t>
    </rPh>
    <rPh sb="240" eb="242">
      <t>ヒリツ</t>
    </rPh>
    <rPh sb="243" eb="245">
      <t>アッカ</t>
    </rPh>
    <rPh sb="246" eb="248">
      <t>ミコ</t>
    </rPh>
    <rPh sb="387" eb="389">
      <t>ヒリツ</t>
    </rPh>
    <rPh sb="396" eb="398">
      <t>ヘイセイ</t>
    </rPh>
    <rPh sb="400" eb="402">
      <t>ネンド</t>
    </rPh>
    <rPh sb="422" eb="424">
      <t>キュウスイ</t>
    </rPh>
    <rPh sb="424" eb="426">
      <t>シュウエキ</t>
    </rPh>
    <rPh sb="427" eb="429">
      <t>ゲンショウ</t>
    </rPh>
    <rPh sb="432" eb="434">
      <t>ヒリツ</t>
    </rPh>
    <rPh sb="435" eb="437">
      <t>ジャッカン</t>
    </rPh>
    <rPh sb="437" eb="438">
      <t>タカ</t>
    </rPh>
    <rPh sb="593" eb="595">
      <t>コンゴ</t>
    </rPh>
    <rPh sb="601" eb="603">
      <t>ゾウカ</t>
    </rPh>
    <rPh sb="610" eb="612">
      <t>ゾウカ</t>
    </rPh>
    <rPh sb="613" eb="615">
      <t>ミコ</t>
    </rPh>
    <rPh sb="635" eb="637">
      <t>ドウヨウ</t>
    </rPh>
    <rPh sb="639" eb="641">
      <t>シセツ</t>
    </rPh>
    <rPh sb="641" eb="644">
      <t>リヨウリツ</t>
    </rPh>
    <rPh sb="645" eb="646">
      <t>ヒク</t>
    </rPh>
    <rPh sb="650" eb="652">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</si>
</sst>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19.68</c:v>
                </c:pt>
                <c:pt idx="1">
                  <c:v>29.34</c:v>
                </c:pt>
                <c:pt idx="2">
                  <c:v>32.01</c:v>
                </c:pt>
                <c:pt idx="3" formatCode="#,##0.00;&quot;△&quot;#,##0.00">
                  <c:v>0</c:v>
                </c:pt>
                <c:pt idx="4" formatCode="#,##0.00;&quot;△&quot;#,##0.00">
                  <c:v>0</c:v>
                </c:pt>
              </c:numCache>
            </c:numRef>
          </c:val>
        </c:ser>
        <c:dLbls>
          <c:showLegendKey val="0"/>
          <c:showVal val="0"/>
          <c:showCatName val="0"/>
          <c:showSerName val="0"/>
          <c:showPercent val="0"/>
          <c:showBubbleSize val="0"/>
        </c:dLbls>
        <c:gapWidth val="150"/>
        <c:axId val="74520448"/>
        <c:axId val="745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4.6100000000000003</c:v>
                </c:pt>
                <c:pt idx="1">
                  <c:v>1.62</c:v>
                </c:pt>
                <c:pt idx="2">
                  <c:v>1.27</c:v>
                </c:pt>
                <c:pt idx="3">
                  <c:v>2.2200000000000002</c:v>
                </c:pt>
                <c:pt idx="4">
                  <c:v>1.77</c:v>
                </c:pt>
              </c:numCache>
            </c:numRef>
          </c:val>
          <c:smooth val="0"/>
        </c:ser>
        <c:dLbls>
          <c:showLegendKey val="0"/>
          <c:showVal val="0"/>
          <c:showCatName val="0"/>
          <c:showSerName val="0"/>
          <c:showPercent val="0"/>
          <c:showBubbleSize val="0"/>
        </c:dLbls>
        <c:marker val="1"/>
        <c:smooth val="0"/>
        <c:axId val="74520448"/>
        <c:axId val="74530816"/>
      </c:lineChart>
      <c:dateAx>
        <c:axId val="74520448"/>
        <c:scaling>
          <c:orientation val="minMax"/>
        </c:scaling>
        <c:delete val="1"/>
        <c:axPos val="b"/>
        <c:numFmt formatCode="ge" sourceLinked="1"/>
        <c:majorTickMark val="none"/>
        <c:minorTickMark val="none"/>
        <c:tickLblPos val="none"/>
        <c:crossAx val="74530816"/>
        <c:crosses val="autoZero"/>
        <c:auto val="1"/>
        <c:lblOffset val="100"/>
        <c:baseTimeUnit val="years"/>
      </c:dateAx>
      <c:valAx>
        <c:axId val="745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108.45</c:v>
                </c:pt>
                <c:pt idx="1">
                  <c:v>74.849999999999994</c:v>
                </c:pt>
                <c:pt idx="2">
                  <c:v>68.930000000000007</c:v>
                </c:pt>
                <c:pt idx="3">
                  <c:v>69.77</c:v>
                </c:pt>
                <c:pt idx="4">
                  <c:v>63.18</c:v>
                </c:pt>
              </c:numCache>
            </c:numRef>
          </c:val>
        </c:ser>
        <c:dLbls>
          <c:showLegendKey val="0"/>
          <c:showVal val="0"/>
          <c:showCatName val="0"/>
          <c:showSerName val="0"/>
          <c:showPercent val="0"/>
          <c:showBubbleSize val="0"/>
        </c:dLbls>
        <c:gapWidth val="150"/>
        <c:axId val="76503296"/>
        <c:axId val="765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65.150000000000006</c:v>
                </c:pt>
                <c:pt idx="1">
                  <c:v>56.75</c:v>
                </c:pt>
                <c:pt idx="2">
                  <c:v>47.92</c:v>
                </c:pt>
                <c:pt idx="3">
                  <c:v>49.29</c:v>
                </c:pt>
                <c:pt idx="4">
                  <c:v>44.35</c:v>
                </c:pt>
              </c:numCache>
            </c:numRef>
          </c:val>
          <c:smooth val="0"/>
        </c:ser>
        <c:dLbls>
          <c:showLegendKey val="0"/>
          <c:showVal val="0"/>
          <c:showCatName val="0"/>
          <c:showSerName val="0"/>
          <c:showPercent val="0"/>
          <c:showBubbleSize val="0"/>
        </c:dLbls>
        <c:marker val="1"/>
        <c:smooth val="0"/>
        <c:axId val="76503296"/>
        <c:axId val="76513664"/>
      </c:lineChart>
      <c:dateAx>
        <c:axId val="76503296"/>
        <c:scaling>
          <c:orientation val="minMax"/>
        </c:scaling>
        <c:delete val="1"/>
        <c:axPos val="b"/>
        <c:numFmt formatCode="ge" sourceLinked="1"/>
        <c:majorTickMark val="none"/>
        <c:minorTickMark val="none"/>
        <c:tickLblPos val="none"/>
        <c:crossAx val="76513664"/>
        <c:crosses val="autoZero"/>
        <c:auto val="1"/>
        <c:lblOffset val="100"/>
        <c:baseTimeUnit val="years"/>
      </c:dateAx>
      <c:valAx>
        <c:axId val="765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64.09</c:v>
                </c:pt>
                <c:pt idx="1">
                  <c:v>91.69</c:v>
                </c:pt>
                <c:pt idx="2">
                  <c:v>93.24</c:v>
                </c:pt>
                <c:pt idx="3">
                  <c:v>95.4</c:v>
                </c:pt>
                <c:pt idx="4">
                  <c:v>97.26</c:v>
                </c:pt>
              </c:numCache>
            </c:numRef>
          </c:val>
        </c:ser>
        <c:dLbls>
          <c:showLegendKey val="0"/>
          <c:showVal val="0"/>
          <c:showCatName val="0"/>
          <c:showSerName val="0"/>
          <c:showPercent val="0"/>
          <c:showBubbleSize val="0"/>
        </c:dLbls>
        <c:gapWidth val="150"/>
        <c:axId val="76556160"/>
        <c:axId val="765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84.84</c:v>
                </c:pt>
                <c:pt idx="1">
                  <c:v>77.34</c:v>
                </c:pt>
                <c:pt idx="2">
                  <c:v>73.08</c:v>
                </c:pt>
                <c:pt idx="3">
                  <c:v>69.94</c:v>
                </c:pt>
                <c:pt idx="4">
                  <c:v>77.3</c:v>
                </c:pt>
              </c:numCache>
            </c:numRef>
          </c:val>
          <c:smooth val="0"/>
        </c:ser>
        <c:dLbls>
          <c:showLegendKey val="0"/>
          <c:showVal val="0"/>
          <c:showCatName val="0"/>
          <c:showSerName val="0"/>
          <c:showPercent val="0"/>
          <c:showBubbleSize val="0"/>
        </c:dLbls>
        <c:marker val="1"/>
        <c:smooth val="0"/>
        <c:axId val="76556160"/>
        <c:axId val="76562432"/>
      </c:lineChart>
      <c:dateAx>
        <c:axId val="76556160"/>
        <c:scaling>
          <c:orientation val="minMax"/>
        </c:scaling>
        <c:delete val="1"/>
        <c:axPos val="b"/>
        <c:numFmt formatCode="ge" sourceLinked="1"/>
        <c:majorTickMark val="none"/>
        <c:minorTickMark val="none"/>
        <c:tickLblPos val="none"/>
        <c:crossAx val="76562432"/>
        <c:crosses val="autoZero"/>
        <c:auto val="1"/>
        <c:lblOffset val="100"/>
        <c:baseTimeUnit val="years"/>
      </c:dateAx>
      <c:valAx>
        <c:axId val="765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105.55</c:v>
                </c:pt>
                <c:pt idx="1">
                  <c:v>106.85</c:v>
                </c:pt>
                <c:pt idx="2">
                  <c:v>147.26</c:v>
                </c:pt>
                <c:pt idx="3">
                  <c:v>114.21</c:v>
                </c:pt>
                <c:pt idx="4">
                  <c:v>110.05</c:v>
                </c:pt>
              </c:numCache>
            </c:numRef>
          </c:val>
        </c:ser>
        <c:dLbls>
          <c:showLegendKey val="0"/>
          <c:showVal val="0"/>
          <c:showCatName val="0"/>
          <c:showSerName val="0"/>
          <c:showPercent val="0"/>
          <c:showBubbleSize val="0"/>
        </c:dLbls>
        <c:gapWidth val="150"/>
        <c:axId val="74556928"/>
        <c:axId val="745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112.12</c:v>
                </c:pt>
                <c:pt idx="1">
                  <c:v>97.78</c:v>
                </c:pt>
                <c:pt idx="2">
                  <c:v>102.93</c:v>
                </c:pt>
                <c:pt idx="3">
                  <c:v>93.17</c:v>
                </c:pt>
                <c:pt idx="4">
                  <c:v>99.38</c:v>
                </c:pt>
              </c:numCache>
            </c:numRef>
          </c:val>
          <c:smooth val="0"/>
        </c:ser>
        <c:dLbls>
          <c:showLegendKey val="0"/>
          <c:showVal val="0"/>
          <c:showCatName val="0"/>
          <c:showSerName val="0"/>
          <c:showPercent val="0"/>
          <c:showBubbleSize val="0"/>
        </c:dLbls>
        <c:marker val="1"/>
        <c:smooth val="0"/>
        <c:axId val="74556928"/>
        <c:axId val="74558848"/>
      </c:lineChart>
      <c:dateAx>
        <c:axId val="74556928"/>
        <c:scaling>
          <c:orientation val="minMax"/>
        </c:scaling>
        <c:delete val="1"/>
        <c:axPos val="b"/>
        <c:numFmt formatCode="ge" sourceLinked="1"/>
        <c:majorTickMark val="none"/>
        <c:minorTickMark val="none"/>
        <c:tickLblPos val="none"/>
        <c:crossAx val="74558848"/>
        <c:crosses val="autoZero"/>
        <c:auto val="1"/>
        <c:lblOffset val="100"/>
        <c:baseTimeUnit val="years"/>
      </c:dateAx>
      <c:valAx>
        <c:axId val="7455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5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28.76</c:v>
                </c:pt>
                <c:pt idx="1">
                  <c:v>21.48</c:v>
                </c:pt>
                <c:pt idx="2">
                  <c:v>25.47</c:v>
                </c:pt>
                <c:pt idx="3">
                  <c:v>25.7</c:v>
                </c:pt>
                <c:pt idx="4">
                  <c:v>27.52</c:v>
                </c:pt>
              </c:numCache>
            </c:numRef>
          </c:val>
        </c:ser>
        <c:dLbls>
          <c:showLegendKey val="0"/>
          <c:showVal val="0"/>
          <c:showCatName val="0"/>
          <c:showSerName val="0"/>
          <c:showPercent val="0"/>
          <c:showBubbleSize val="0"/>
        </c:dLbls>
        <c:gapWidth val="150"/>
        <c:axId val="75588736"/>
        <c:axId val="755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15.13</c:v>
                </c:pt>
                <c:pt idx="1">
                  <c:v>14.94</c:v>
                </c:pt>
                <c:pt idx="2">
                  <c:v>36.93</c:v>
                </c:pt>
                <c:pt idx="3">
                  <c:v>37.770000000000003</c:v>
                </c:pt>
                <c:pt idx="4">
                  <c:v>44.9</c:v>
                </c:pt>
              </c:numCache>
            </c:numRef>
          </c:val>
          <c:smooth val="0"/>
        </c:ser>
        <c:dLbls>
          <c:showLegendKey val="0"/>
          <c:showVal val="0"/>
          <c:showCatName val="0"/>
          <c:showSerName val="0"/>
          <c:showPercent val="0"/>
          <c:showBubbleSize val="0"/>
        </c:dLbls>
        <c:marker val="1"/>
        <c:smooth val="0"/>
        <c:axId val="75588736"/>
        <c:axId val="75590656"/>
      </c:lineChart>
      <c:dateAx>
        <c:axId val="75588736"/>
        <c:scaling>
          <c:orientation val="minMax"/>
        </c:scaling>
        <c:delete val="1"/>
        <c:axPos val="b"/>
        <c:numFmt formatCode="ge" sourceLinked="1"/>
        <c:majorTickMark val="none"/>
        <c:minorTickMark val="none"/>
        <c:tickLblPos val="none"/>
        <c:crossAx val="75590656"/>
        <c:crosses val="autoZero"/>
        <c:auto val="1"/>
        <c:lblOffset val="100"/>
        <c:baseTimeUnit val="years"/>
      </c:dateAx>
      <c:valAx>
        <c:axId val="755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703040"/>
        <c:axId val="757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20.03</c:v>
                </c:pt>
                <c:pt idx="1">
                  <c:v>4.58</c:v>
                </c:pt>
                <c:pt idx="2">
                  <c:v>4.1900000000000004</c:v>
                </c:pt>
                <c:pt idx="3">
                  <c:v>4.91</c:v>
                </c:pt>
                <c:pt idx="4">
                  <c:v>8.3699999999999992</c:v>
                </c:pt>
              </c:numCache>
            </c:numRef>
          </c:val>
          <c:smooth val="0"/>
        </c:ser>
        <c:dLbls>
          <c:showLegendKey val="0"/>
          <c:showVal val="0"/>
          <c:showCatName val="0"/>
          <c:showSerName val="0"/>
          <c:showPercent val="0"/>
          <c:showBubbleSize val="0"/>
        </c:dLbls>
        <c:marker val="1"/>
        <c:smooth val="0"/>
        <c:axId val="75703040"/>
        <c:axId val="75704960"/>
      </c:lineChart>
      <c:dateAx>
        <c:axId val="75703040"/>
        <c:scaling>
          <c:orientation val="minMax"/>
        </c:scaling>
        <c:delete val="1"/>
        <c:axPos val="b"/>
        <c:numFmt formatCode="ge" sourceLinked="1"/>
        <c:majorTickMark val="none"/>
        <c:minorTickMark val="none"/>
        <c:tickLblPos val="none"/>
        <c:crossAx val="75704960"/>
        <c:crosses val="autoZero"/>
        <c:auto val="1"/>
        <c:lblOffset val="100"/>
        <c:baseTimeUnit val="years"/>
      </c:dateAx>
      <c:valAx>
        <c:axId val="757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741824"/>
        <c:axId val="757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94.45</c:v>
                </c:pt>
                <c:pt idx="1">
                  <c:v>190.42</c:v>
                </c:pt>
                <c:pt idx="2">
                  <c:v>230.37</c:v>
                </c:pt>
                <c:pt idx="3">
                  <c:v>258.72000000000003</c:v>
                </c:pt>
                <c:pt idx="4">
                  <c:v>293</c:v>
                </c:pt>
              </c:numCache>
            </c:numRef>
          </c:val>
          <c:smooth val="0"/>
        </c:ser>
        <c:dLbls>
          <c:showLegendKey val="0"/>
          <c:showVal val="0"/>
          <c:showCatName val="0"/>
          <c:showSerName val="0"/>
          <c:showPercent val="0"/>
          <c:showBubbleSize val="0"/>
        </c:dLbls>
        <c:marker val="1"/>
        <c:smooth val="0"/>
        <c:axId val="75741824"/>
        <c:axId val="75748096"/>
      </c:lineChart>
      <c:dateAx>
        <c:axId val="75741824"/>
        <c:scaling>
          <c:orientation val="minMax"/>
        </c:scaling>
        <c:delete val="1"/>
        <c:axPos val="b"/>
        <c:numFmt formatCode="ge" sourceLinked="1"/>
        <c:majorTickMark val="none"/>
        <c:minorTickMark val="none"/>
        <c:tickLblPos val="none"/>
        <c:crossAx val="75748096"/>
        <c:crosses val="autoZero"/>
        <c:auto val="1"/>
        <c:lblOffset val="100"/>
        <c:baseTimeUnit val="years"/>
      </c:dateAx>
      <c:valAx>
        <c:axId val="7574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2595.46</c:v>
                </c:pt>
                <c:pt idx="1">
                  <c:v>543.24</c:v>
                </c:pt>
                <c:pt idx="2">
                  <c:v>2179.94</c:v>
                </c:pt>
                <c:pt idx="3">
                  <c:v>1050.3499999999999</c:v>
                </c:pt>
                <c:pt idx="4">
                  <c:v>640.73</c:v>
                </c:pt>
              </c:numCache>
            </c:numRef>
          </c:val>
        </c:ser>
        <c:dLbls>
          <c:showLegendKey val="0"/>
          <c:showVal val="0"/>
          <c:showCatName val="0"/>
          <c:showSerName val="0"/>
          <c:showPercent val="0"/>
          <c:showBubbleSize val="0"/>
        </c:dLbls>
        <c:gapWidth val="150"/>
        <c:axId val="76040448"/>
        <c:axId val="760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619.62</c:v>
                </c:pt>
                <c:pt idx="1">
                  <c:v>292.61</c:v>
                </c:pt>
                <c:pt idx="2">
                  <c:v>274.45999999999998</c:v>
                </c:pt>
                <c:pt idx="3">
                  <c:v>245.02</c:v>
                </c:pt>
                <c:pt idx="4">
                  <c:v>645.25</c:v>
                </c:pt>
              </c:numCache>
            </c:numRef>
          </c:val>
          <c:smooth val="0"/>
        </c:ser>
        <c:dLbls>
          <c:showLegendKey val="0"/>
          <c:showVal val="0"/>
          <c:showCatName val="0"/>
          <c:showSerName val="0"/>
          <c:showPercent val="0"/>
          <c:showBubbleSize val="0"/>
        </c:dLbls>
        <c:marker val="1"/>
        <c:smooth val="0"/>
        <c:axId val="76040448"/>
        <c:axId val="76042624"/>
      </c:lineChart>
      <c:dateAx>
        <c:axId val="76040448"/>
        <c:scaling>
          <c:orientation val="minMax"/>
        </c:scaling>
        <c:delete val="1"/>
        <c:axPos val="b"/>
        <c:numFmt formatCode="ge" sourceLinked="1"/>
        <c:majorTickMark val="none"/>
        <c:minorTickMark val="none"/>
        <c:tickLblPos val="none"/>
        <c:crossAx val="76042624"/>
        <c:crosses val="autoZero"/>
        <c:auto val="1"/>
        <c:lblOffset val="100"/>
        <c:baseTimeUnit val="years"/>
      </c:dateAx>
      <c:valAx>
        <c:axId val="76042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0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1555.32</c:v>
                </c:pt>
                <c:pt idx="1">
                  <c:v>3356.04</c:v>
                </c:pt>
                <c:pt idx="2">
                  <c:v>5847.84</c:v>
                </c:pt>
                <c:pt idx="3">
                  <c:v>5569.56</c:v>
                </c:pt>
                <c:pt idx="4">
                  <c:v>5836.04</c:v>
                </c:pt>
              </c:numCache>
            </c:numRef>
          </c:val>
        </c:ser>
        <c:dLbls>
          <c:showLegendKey val="0"/>
          <c:showVal val="0"/>
          <c:showCatName val="0"/>
          <c:showSerName val="0"/>
          <c:showPercent val="0"/>
          <c:showBubbleSize val="0"/>
        </c:dLbls>
        <c:gapWidth val="150"/>
        <c:axId val="76081024"/>
        <c:axId val="760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405.55</c:v>
                </c:pt>
                <c:pt idx="1">
                  <c:v>1157.49</c:v>
                </c:pt>
                <c:pt idx="2">
                  <c:v>1264.3699999999999</c:v>
                </c:pt>
                <c:pt idx="3">
                  <c:v>1499.9</c:v>
                </c:pt>
                <c:pt idx="4">
                  <c:v>1117.17</c:v>
                </c:pt>
              </c:numCache>
            </c:numRef>
          </c:val>
          <c:smooth val="0"/>
        </c:ser>
        <c:dLbls>
          <c:showLegendKey val="0"/>
          <c:showVal val="0"/>
          <c:showCatName val="0"/>
          <c:showSerName val="0"/>
          <c:showPercent val="0"/>
          <c:showBubbleSize val="0"/>
        </c:dLbls>
        <c:marker val="1"/>
        <c:smooth val="0"/>
        <c:axId val="76081024"/>
        <c:axId val="76091392"/>
      </c:lineChart>
      <c:dateAx>
        <c:axId val="76081024"/>
        <c:scaling>
          <c:orientation val="minMax"/>
        </c:scaling>
        <c:delete val="1"/>
        <c:axPos val="b"/>
        <c:numFmt formatCode="ge" sourceLinked="1"/>
        <c:majorTickMark val="none"/>
        <c:minorTickMark val="none"/>
        <c:tickLblPos val="none"/>
        <c:crossAx val="76091392"/>
        <c:crosses val="autoZero"/>
        <c:auto val="1"/>
        <c:lblOffset val="100"/>
        <c:baseTimeUnit val="years"/>
      </c:dateAx>
      <c:valAx>
        <c:axId val="7609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0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16.739999999999998</c:v>
                </c:pt>
                <c:pt idx="1">
                  <c:v>12.75</c:v>
                </c:pt>
                <c:pt idx="2">
                  <c:v>14.07</c:v>
                </c:pt>
                <c:pt idx="3">
                  <c:v>16</c:v>
                </c:pt>
                <c:pt idx="4">
                  <c:v>18.059999999999999</c:v>
                </c:pt>
              </c:numCache>
            </c:numRef>
          </c:val>
        </c:ser>
        <c:dLbls>
          <c:showLegendKey val="0"/>
          <c:showVal val="0"/>
          <c:showCatName val="0"/>
          <c:showSerName val="0"/>
          <c:showPercent val="0"/>
          <c:showBubbleSize val="0"/>
        </c:dLbls>
        <c:gapWidth val="150"/>
        <c:axId val="76121600"/>
        <c:axId val="761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71.599999999999994</c:v>
                </c:pt>
                <c:pt idx="1">
                  <c:v>31.79</c:v>
                </c:pt>
                <c:pt idx="2">
                  <c:v>34.520000000000003</c:v>
                </c:pt>
                <c:pt idx="3">
                  <c:v>32.51</c:v>
                </c:pt>
                <c:pt idx="4">
                  <c:v>37.369999999999997</c:v>
                </c:pt>
              </c:numCache>
            </c:numRef>
          </c:val>
          <c:smooth val="0"/>
        </c:ser>
        <c:dLbls>
          <c:showLegendKey val="0"/>
          <c:showVal val="0"/>
          <c:showCatName val="0"/>
          <c:showSerName val="0"/>
          <c:showPercent val="0"/>
          <c:showBubbleSize val="0"/>
        </c:dLbls>
        <c:marker val="1"/>
        <c:smooth val="0"/>
        <c:axId val="76121600"/>
        <c:axId val="76123520"/>
      </c:lineChart>
      <c:dateAx>
        <c:axId val="76121600"/>
        <c:scaling>
          <c:orientation val="minMax"/>
        </c:scaling>
        <c:delete val="1"/>
        <c:axPos val="b"/>
        <c:numFmt formatCode="ge" sourceLinked="1"/>
        <c:majorTickMark val="none"/>
        <c:minorTickMark val="none"/>
        <c:tickLblPos val="none"/>
        <c:crossAx val="76123520"/>
        <c:crosses val="autoZero"/>
        <c:auto val="1"/>
        <c:lblOffset val="100"/>
        <c:baseTimeUnit val="years"/>
      </c:dateAx>
      <c:valAx>
        <c:axId val="761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462.5</c:v>
                </c:pt>
                <c:pt idx="1">
                  <c:v>606.29</c:v>
                </c:pt>
                <c:pt idx="2">
                  <c:v>555.95000000000005</c:v>
                </c:pt>
                <c:pt idx="3">
                  <c:v>490.59</c:v>
                </c:pt>
                <c:pt idx="4">
                  <c:v>439.5</c:v>
                </c:pt>
              </c:numCache>
            </c:numRef>
          </c:val>
        </c:ser>
        <c:dLbls>
          <c:showLegendKey val="0"/>
          <c:showVal val="0"/>
          <c:showCatName val="0"/>
          <c:showSerName val="0"/>
          <c:showPercent val="0"/>
          <c:showBubbleSize val="0"/>
        </c:dLbls>
        <c:gapWidth val="150"/>
        <c:axId val="76139136"/>
        <c:axId val="764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185.84</c:v>
                </c:pt>
                <c:pt idx="1">
                  <c:v>526.03</c:v>
                </c:pt>
                <c:pt idx="2">
                  <c:v>626.29999999999995</c:v>
                </c:pt>
                <c:pt idx="3">
                  <c:v>661.36</c:v>
                </c:pt>
                <c:pt idx="4">
                  <c:v>596.92999999999995</c:v>
                </c:pt>
              </c:numCache>
            </c:numRef>
          </c:val>
          <c:smooth val="0"/>
        </c:ser>
        <c:dLbls>
          <c:showLegendKey val="0"/>
          <c:showVal val="0"/>
          <c:showCatName val="0"/>
          <c:showSerName val="0"/>
          <c:showPercent val="0"/>
          <c:showBubbleSize val="0"/>
        </c:dLbls>
        <c:marker val="1"/>
        <c:smooth val="0"/>
        <c:axId val="76139136"/>
        <c:axId val="76489472"/>
      </c:lineChart>
      <c:dateAx>
        <c:axId val="76139136"/>
        <c:scaling>
          <c:orientation val="minMax"/>
        </c:scaling>
        <c:delete val="1"/>
        <c:axPos val="b"/>
        <c:numFmt formatCode="ge" sourceLinked="1"/>
        <c:majorTickMark val="none"/>
        <c:minorTickMark val="none"/>
        <c:tickLblPos val="none"/>
        <c:crossAx val="76489472"/>
        <c:crosses val="autoZero"/>
        <c:auto val="1"/>
        <c:lblOffset val="100"/>
        <c:baseTimeUnit val="years"/>
      </c:dateAx>
      <c:valAx>
        <c:axId val="764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8"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山口県　下松市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C4</v>
      </c>
      <c r="X8" s="59"/>
      <c r="Y8" s="59"/>
      <c r="Z8" s="59"/>
      <c r="AA8" s="59"/>
      <c r="AB8" s="59"/>
      <c r="AC8" s="59"/>
      <c r="AD8" s="60" t="s">
        <v>116</v>
      </c>
      <c r="AE8" s="60"/>
      <c r="AF8" s="60"/>
      <c r="AG8" s="60"/>
      <c r="AH8" s="60"/>
      <c r="AI8" s="60"/>
      <c r="AJ8" s="60"/>
      <c r="AK8" s="5"/>
      <c r="AL8" s="61">
        <f>データ!$R$6</f>
        <v>56715</v>
      </c>
      <c r="AM8" s="61"/>
      <c r="AN8" s="61"/>
      <c r="AO8" s="61"/>
      <c r="AP8" s="61"/>
      <c r="AQ8" s="61"/>
      <c r="AR8" s="61"/>
      <c r="AS8" s="61"/>
      <c r="AT8" s="51">
        <f>データ!$S$6</f>
        <v>89.35</v>
      </c>
      <c r="AU8" s="52"/>
      <c r="AV8" s="52"/>
      <c r="AW8" s="52"/>
      <c r="AX8" s="52"/>
      <c r="AY8" s="52"/>
      <c r="AZ8" s="52"/>
      <c r="BA8" s="52"/>
      <c r="BB8" s="53">
        <f>データ!$T$6</f>
        <v>634.75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40.19</v>
      </c>
      <c r="J10" s="52"/>
      <c r="K10" s="52"/>
      <c r="L10" s="52"/>
      <c r="M10" s="52"/>
      <c r="N10" s="52"/>
      <c r="O10" s="64"/>
      <c r="P10" s="53">
        <f>データ!$P$6</f>
        <v>0.59</v>
      </c>
      <c r="Q10" s="53"/>
      <c r="R10" s="53"/>
      <c r="S10" s="53"/>
      <c r="T10" s="53"/>
      <c r="U10" s="53"/>
      <c r="V10" s="53"/>
      <c r="W10" s="61">
        <f>データ!$Q$6</f>
        <v>1505</v>
      </c>
      <c r="X10" s="61"/>
      <c r="Y10" s="61"/>
      <c r="Z10" s="61"/>
      <c r="AA10" s="61"/>
      <c r="AB10" s="61"/>
      <c r="AC10" s="61"/>
      <c r="AD10" s="2"/>
      <c r="AE10" s="2"/>
      <c r="AF10" s="2"/>
      <c r="AG10" s="2"/>
      <c r="AH10" s="5"/>
      <c r="AI10" s="5"/>
      <c r="AJ10" s="5"/>
      <c r="AK10" s="5"/>
      <c r="AL10" s="61">
        <f>データ!$U$6</f>
        <v>337</v>
      </c>
      <c r="AM10" s="61"/>
      <c r="AN10" s="61"/>
      <c r="AO10" s="61"/>
      <c r="AP10" s="61"/>
      <c r="AQ10" s="61"/>
      <c r="AR10" s="61"/>
      <c r="AS10" s="61"/>
      <c r="AT10" s="51">
        <f>データ!$V$6</f>
        <v>0.01</v>
      </c>
      <c r="AU10" s="52"/>
      <c r="AV10" s="52"/>
      <c r="AW10" s="52"/>
      <c r="AX10" s="52"/>
      <c r="AY10" s="52"/>
      <c r="AZ10" s="52"/>
      <c r="BA10" s="52"/>
      <c r="BB10" s="53">
        <f>データ!$W$6</f>
        <v>33700</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6" t="s">
        <v>119</v>
      </c>
      <c r="BM16" s="97"/>
      <c r="BN16" s="97"/>
      <c r="BO16" s="97"/>
      <c r="BP16" s="97"/>
      <c r="BQ16" s="97"/>
      <c r="BR16" s="97"/>
      <c r="BS16" s="97"/>
      <c r="BT16" s="97"/>
      <c r="BU16" s="97"/>
      <c r="BV16" s="97"/>
      <c r="BW16" s="97"/>
      <c r="BX16" s="97"/>
      <c r="BY16" s="97"/>
      <c r="BZ16" s="98"/>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6"/>
      <c r="BM17" s="97"/>
      <c r="BN17" s="97"/>
      <c r="BO17" s="97"/>
      <c r="BP17" s="97"/>
      <c r="BQ17" s="97"/>
      <c r="BR17" s="97"/>
      <c r="BS17" s="97"/>
      <c r="BT17" s="97"/>
      <c r="BU17" s="97"/>
      <c r="BV17" s="97"/>
      <c r="BW17" s="97"/>
      <c r="BX17" s="97"/>
      <c r="BY17" s="97"/>
      <c r="BZ17" s="98"/>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6"/>
      <c r="BM18" s="97"/>
      <c r="BN18" s="97"/>
      <c r="BO18" s="97"/>
      <c r="BP18" s="97"/>
      <c r="BQ18" s="97"/>
      <c r="BR18" s="97"/>
      <c r="BS18" s="97"/>
      <c r="BT18" s="97"/>
      <c r="BU18" s="97"/>
      <c r="BV18" s="97"/>
      <c r="BW18" s="97"/>
      <c r="BX18" s="97"/>
      <c r="BY18" s="97"/>
      <c r="BZ18" s="98"/>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6"/>
      <c r="BM19" s="97"/>
      <c r="BN19" s="97"/>
      <c r="BO19" s="97"/>
      <c r="BP19" s="97"/>
      <c r="BQ19" s="97"/>
      <c r="BR19" s="97"/>
      <c r="BS19" s="97"/>
      <c r="BT19" s="97"/>
      <c r="BU19" s="97"/>
      <c r="BV19" s="97"/>
      <c r="BW19" s="97"/>
      <c r="BX19" s="97"/>
      <c r="BY19" s="97"/>
      <c r="BZ19" s="98"/>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6"/>
      <c r="BM20" s="97"/>
      <c r="BN20" s="97"/>
      <c r="BO20" s="97"/>
      <c r="BP20" s="97"/>
      <c r="BQ20" s="97"/>
      <c r="BR20" s="97"/>
      <c r="BS20" s="97"/>
      <c r="BT20" s="97"/>
      <c r="BU20" s="97"/>
      <c r="BV20" s="97"/>
      <c r="BW20" s="97"/>
      <c r="BX20" s="97"/>
      <c r="BY20" s="97"/>
      <c r="BZ20" s="98"/>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6"/>
      <c r="BM21" s="97"/>
      <c r="BN21" s="97"/>
      <c r="BO21" s="97"/>
      <c r="BP21" s="97"/>
      <c r="BQ21" s="97"/>
      <c r="BR21" s="97"/>
      <c r="BS21" s="97"/>
      <c r="BT21" s="97"/>
      <c r="BU21" s="97"/>
      <c r="BV21" s="97"/>
      <c r="BW21" s="97"/>
      <c r="BX21" s="97"/>
      <c r="BY21" s="97"/>
      <c r="BZ21" s="98"/>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6"/>
      <c r="BM22" s="97"/>
      <c r="BN22" s="97"/>
      <c r="BO22" s="97"/>
      <c r="BP22" s="97"/>
      <c r="BQ22" s="97"/>
      <c r="BR22" s="97"/>
      <c r="BS22" s="97"/>
      <c r="BT22" s="97"/>
      <c r="BU22" s="97"/>
      <c r="BV22" s="97"/>
      <c r="BW22" s="97"/>
      <c r="BX22" s="97"/>
      <c r="BY22" s="97"/>
      <c r="BZ22" s="98"/>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6"/>
      <c r="BM23" s="97"/>
      <c r="BN23" s="97"/>
      <c r="BO23" s="97"/>
      <c r="BP23" s="97"/>
      <c r="BQ23" s="97"/>
      <c r="BR23" s="97"/>
      <c r="BS23" s="97"/>
      <c r="BT23" s="97"/>
      <c r="BU23" s="97"/>
      <c r="BV23" s="97"/>
      <c r="BW23" s="97"/>
      <c r="BX23" s="97"/>
      <c r="BY23" s="97"/>
      <c r="BZ23" s="98"/>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6"/>
      <c r="BM24" s="97"/>
      <c r="BN24" s="97"/>
      <c r="BO24" s="97"/>
      <c r="BP24" s="97"/>
      <c r="BQ24" s="97"/>
      <c r="BR24" s="97"/>
      <c r="BS24" s="97"/>
      <c r="BT24" s="97"/>
      <c r="BU24" s="97"/>
      <c r="BV24" s="97"/>
      <c r="BW24" s="97"/>
      <c r="BX24" s="97"/>
      <c r="BY24" s="97"/>
      <c r="BZ24" s="98"/>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6"/>
      <c r="BM25" s="97"/>
      <c r="BN25" s="97"/>
      <c r="BO25" s="97"/>
      <c r="BP25" s="97"/>
      <c r="BQ25" s="97"/>
      <c r="BR25" s="97"/>
      <c r="BS25" s="97"/>
      <c r="BT25" s="97"/>
      <c r="BU25" s="97"/>
      <c r="BV25" s="97"/>
      <c r="BW25" s="97"/>
      <c r="BX25" s="97"/>
      <c r="BY25" s="97"/>
      <c r="BZ25" s="98"/>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6"/>
      <c r="BM26" s="97"/>
      <c r="BN26" s="97"/>
      <c r="BO26" s="97"/>
      <c r="BP26" s="97"/>
      <c r="BQ26" s="97"/>
      <c r="BR26" s="97"/>
      <c r="BS26" s="97"/>
      <c r="BT26" s="97"/>
      <c r="BU26" s="97"/>
      <c r="BV26" s="97"/>
      <c r="BW26" s="97"/>
      <c r="BX26" s="97"/>
      <c r="BY26" s="97"/>
      <c r="BZ26" s="98"/>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6"/>
      <c r="BM27" s="97"/>
      <c r="BN27" s="97"/>
      <c r="BO27" s="97"/>
      <c r="BP27" s="97"/>
      <c r="BQ27" s="97"/>
      <c r="BR27" s="97"/>
      <c r="BS27" s="97"/>
      <c r="BT27" s="97"/>
      <c r="BU27" s="97"/>
      <c r="BV27" s="97"/>
      <c r="BW27" s="97"/>
      <c r="BX27" s="97"/>
      <c r="BY27" s="97"/>
      <c r="BZ27" s="98"/>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6"/>
      <c r="BM28" s="97"/>
      <c r="BN28" s="97"/>
      <c r="BO28" s="97"/>
      <c r="BP28" s="97"/>
      <c r="BQ28" s="97"/>
      <c r="BR28" s="97"/>
      <c r="BS28" s="97"/>
      <c r="BT28" s="97"/>
      <c r="BU28" s="97"/>
      <c r="BV28" s="97"/>
      <c r="BW28" s="97"/>
      <c r="BX28" s="97"/>
      <c r="BY28" s="97"/>
      <c r="BZ28" s="98"/>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6"/>
      <c r="BM29" s="97"/>
      <c r="BN29" s="97"/>
      <c r="BO29" s="97"/>
      <c r="BP29" s="97"/>
      <c r="BQ29" s="97"/>
      <c r="BR29" s="97"/>
      <c r="BS29" s="97"/>
      <c r="BT29" s="97"/>
      <c r="BU29" s="97"/>
      <c r="BV29" s="97"/>
      <c r="BW29" s="97"/>
      <c r="BX29" s="97"/>
      <c r="BY29" s="97"/>
      <c r="BZ29" s="98"/>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6"/>
      <c r="BM30" s="97"/>
      <c r="BN30" s="97"/>
      <c r="BO30" s="97"/>
      <c r="BP30" s="97"/>
      <c r="BQ30" s="97"/>
      <c r="BR30" s="97"/>
      <c r="BS30" s="97"/>
      <c r="BT30" s="97"/>
      <c r="BU30" s="97"/>
      <c r="BV30" s="97"/>
      <c r="BW30" s="97"/>
      <c r="BX30" s="97"/>
      <c r="BY30" s="97"/>
      <c r="BZ30" s="98"/>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6"/>
      <c r="BM31" s="97"/>
      <c r="BN31" s="97"/>
      <c r="BO31" s="97"/>
      <c r="BP31" s="97"/>
      <c r="BQ31" s="97"/>
      <c r="BR31" s="97"/>
      <c r="BS31" s="97"/>
      <c r="BT31" s="97"/>
      <c r="BU31" s="97"/>
      <c r="BV31" s="97"/>
      <c r="BW31" s="97"/>
      <c r="BX31" s="97"/>
      <c r="BY31" s="97"/>
      <c r="BZ31" s="98"/>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6"/>
      <c r="BM32" s="97"/>
      <c r="BN32" s="97"/>
      <c r="BO32" s="97"/>
      <c r="BP32" s="97"/>
      <c r="BQ32" s="97"/>
      <c r="BR32" s="97"/>
      <c r="BS32" s="97"/>
      <c r="BT32" s="97"/>
      <c r="BU32" s="97"/>
      <c r="BV32" s="97"/>
      <c r="BW32" s="97"/>
      <c r="BX32" s="97"/>
      <c r="BY32" s="97"/>
      <c r="BZ32" s="98"/>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6"/>
      <c r="BM33" s="97"/>
      <c r="BN33" s="97"/>
      <c r="BO33" s="97"/>
      <c r="BP33" s="97"/>
      <c r="BQ33" s="97"/>
      <c r="BR33" s="97"/>
      <c r="BS33" s="97"/>
      <c r="BT33" s="97"/>
      <c r="BU33" s="97"/>
      <c r="BV33" s="97"/>
      <c r="BW33" s="97"/>
      <c r="BX33" s="97"/>
      <c r="BY33" s="97"/>
      <c r="BZ33" s="98"/>
    </row>
    <row r="34" spans="1:78" ht="13.5" customHeight="1">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6"/>
      <c r="BM34" s="97"/>
      <c r="BN34" s="97"/>
      <c r="BO34" s="97"/>
      <c r="BP34" s="97"/>
      <c r="BQ34" s="97"/>
      <c r="BR34" s="97"/>
      <c r="BS34" s="97"/>
      <c r="BT34" s="97"/>
      <c r="BU34" s="97"/>
      <c r="BV34" s="97"/>
      <c r="BW34" s="97"/>
      <c r="BX34" s="97"/>
      <c r="BY34" s="97"/>
      <c r="BZ34" s="98"/>
    </row>
    <row r="35" spans="1:78" ht="13.5" customHeight="1">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6"/>
      <c r="BM35" s="97"/>
      <c r="BN35" s="97"/>
      <c r="BO35" s="97"/>
      <c r="BP35" s="97"/>
      <c r="BQ35" s="97"/>
      <c r="BR35" s="97"/>
      <c r="BS35" s="97"/>
      <c r="BT35" s="97"/>
      <c r="BU35" s="97"/>
      <c r="BV35" s="97"/>
      <c r="BW35" s="97"/>
      <c r="BX35" s="97"/>
      <c r="BY35" s="97"/>
      <c r="BZ35" s="98"/>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6"/>
      <c r="BM36" s="97"/>
      <c r="BN36" s="97"/>
      <c r="BO36" s="97"/>
      <c r="BP36" s="97"/>
      <c r="BQ36" s="97"/>
      <c r="BR36" s="97"/>
      <c r="BS36" s="97"/>
      <c r="BT36" s="97"/>
      <c r="BU36" s="97"/>
      <c r="BV36" s="97"/>
      <c r="BW36" s="97"/>
      <c r="BX36" s="97"/>
      <c r="BY36" s="97"/>
      <c r="BZ36" s="98"/>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6"/>
      <c r="BM37" s="97"/>
      <c r="BN37" s="97"/>
      <c r="BO37" s="97"/>
      <c r="BP37" s="97"/>
      <c r="BQ37" s="97"/>
      <c r="BR37" s="97"/>
      <c r="BS37" s="97"/>
      <c r="BT37" s="97"/>
      <c r="BU37" s="97"/>
      <c r="BV37" s="97"/>
      <c r="BW37" s="97"/>
      <c r="BX37" s="97"/>
      <c r="BY37" s="97"/>
      <c r="BZ37" s="98"/>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6"/>
      <c r="BM38" s="97"/>
      <c r="BN38" s="97"/>
      <c r="BO38" s="97"/>
      <c r="BP38" s="97"/>
      <c r="BQ38" s="97"/>
      <c r="BR38" s="97"/>
      <c r="BS38" s="97"/>
      <c r="BT38" s="97"/>
      <c r="BU38" s="97"/>
      <c r="BV38" s="97"/>
      <c r="BW38" s="97"/>
      <c r="BX38" s="97"/>
      <c r="BY38" s="97"/>
      <c r="BZ38" s="98"/>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6"/>
      <c r="BM39" s="97"/>
      <c r="BN39" s="97"/>
      <c r="BO39" s="97"/>
      <c r="BP39" s="97"/>
      <c r="BQ39" s="97"/>
      <c r="BR39" s="97"/>
      <c r="BS39" s="97"/>
      <c r="BT39" s="97"/>
      <c r="BU39" s="97"/>
      <c r="BV39" s="97"/>
      <c r="BW39" s="97"/>
      <c r="BX39" s="97"/>
      <c r="BY39" s="97"/>
      <c r="BZ39" s="98"/>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6"/>
      <c r="BM40" s="97"/>
      <c r="BN40" s="97"/>
      <c r="BO40" s="97"/>
      <c r="BP40" s="97"/>
      <c r="BQ40" s="97"/>
      <c r="BR40" s="97"/>
      <c r="BS40" s="97"/>
      <c r="BT40" s="97"/>
      <c r="BU40" s="97"/>
      <c r="BV40" s="97"/>
      <c r="BW40" s="97"/>
      <c r="BX40" s="97"/>
      <c r="BY40" s="97"/>
      <c r="BZ40" s="98"/>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6"/>
      <c r="BM41" s="97"/>
      <c r="BN41" s="97"/>
      <c r="BO41" s="97"/>
      <c r="BP41" s="97"/>
      <c r="BQ41" s="97"/>
      <c r="BR41" s="97"/>
      <c r="BS41" s="97"/>
      <c r="BT41" s="97"/>
      <c r="BU41" s="97"/>
      <c r="BV41" s="97"/>
      <c r="BW41" s="97"/>
      <c r="BX41" s="97"/>
      <c r="BY41" s="97"/>
      <c r="BZ41" s="98"/>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6"/>
      <c r="BM42" s="97"/>
      <c r="BN42" s="97"/>
      <c r="BO42" s="97"/>
      <c r="BP42" s="97"/>
      <c r="BQ42" s="97"/>
      <c r="BR42" s="97"/>
      <c r="BS42" s="97"/>
      <c r="BT42" s="97"/>
      <c r="BU42" s="97"/>
      <c r="BV42" s="97"/>
      <c r="BW42" s="97"/>
      <c r="BX42" s="97"/>
      <c r="BY42" s="97"/>
      <c r="BZ42" s="98"/>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6"/>
      <c r="BM43" s="97"/>
      <c r="BN43" s="97"/>
      <c r="BO43" s="97"/>
      <c r="BP43" s="97"/>
      <c r="BQ43" s="97"/>
      <c r="BR43" s="97"/>
      <c r="BS43" s="97"/>
      <c r="BT43" s="97"/>
      <c r="BU43" s="97"/>
      <c r="BV43" s="97"/>
      <c r="BW43" s="97"/>
      <c r="BX43" s="97"/>
      <c r="BY43" s="97"/>
      <c r="BZ43" s="98"/>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6"/>
      <c r="BM44" s="97"/>
      <c r="BN44" s="97"/>
      <c r="BO44" s="97"/>
      <c r="BP44" s="97"/>
      <c r="BQ44" s="97"/>
      <c r="BR44" s="97"/>
      <c r="BS44" s="97"/>
      <c r="BT44" s="97"/>
      <c r="BU44" s="97"/>
      <c r="BV44" s="97"/>
      <c r="BW44" s="97"/>
      <c r="BX44" s="97"/>
      <c r="BY44" s="97"/>
      <c r="BZ44" s="98"/>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2" t="s">
        <v>117</v>
      </c>
      <c r="BM47" s="83"/>
      <c r="BN47" s="83"/>
      <c r="BO47" s="83"/>
      <c r="BP47" s="83"/>
      <c r="BQ47" s="83"/>
      <c r="BR47" s="83"/>
      <c r="BS47" s="83"/>
      <c r="BT47" s="83"/>
      <c r="BU47" s="83"/>
      <c r="BV47" s="83"/>
      <c r="BW47" s="83"/>
      <c r="BX47" s="83"/>
      <c r="BY47" s="83"/>
      <c r="BZ47" s="84"/>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2"/>
      <c r="BM48" s="83"/>
      <c r="BN48" s="83"/>
      <c r="BO48" s="83"/>
      <c r="BP48" s="83"/>
      <c r="BQ48" s="83"/>
      <c r="BR48" s="83"/>
      <c r="BS48" s="83"/>
      <c r="BT48" s="83"/>
      <c r="BU48" s="83"/>
      <c r="BV48" s="83"/>
      <c r="BW48" s="83"/>
      <c r="BX48" s="83"/>
      <c r="BY48" s="83"/>
      <c r="BZ48" s="84"/>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2"/>
      <c r="BM49" s="83"/>
      <c r="BN49" s="83"/>
      <c r="BO49" s="83"/>
      <c r="BP49" s="83"/>
      <c r="BQ49" s="83"/>
      <c r="BR49" s="83"/>
      <c r="BS49" s="83"/>
      <c r="BT49" s="83"/>
      <c r="BU49" s="83"/>
      <c r="BV49" s="83"/>
      <c r="BW49" s="83"/>
      <c r="BX49" s="83"/>
      <c r="BY49" s="83"/>
      <c r="BZ49" s="84"/>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2"/>
      <c r="BM50" s="83"/>
      <c r="BN50" s="83"/>
      <c r="BO50" s="83"/>
      <c r="BP50" s="83"/>
      <c r="BQ50" s="83"/>
      <c r="BR50" s="83"/>
      <c r="BS50" s="83"/>
      <c r="BT50" s="83"/>
      <c r="BU50" s="83"/>
      <c r="BV50" s="83"/>
      <c r="BW50" s="83"/>
      <c r="BX50" s="83"/>
      <c r="BY50" s="83"/>
      <c r="BZ50" s="84"/>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2"/>
      <c r="BM51" s="83"/>
      <c r="BN51" s="83"/>
      <c r="BO51" s="83"/>
      <c r="BP51" s="83"/>
      <c r="BQ51" s="83"/>
      <c r="BR51" s="83"/>
      <c r="BS51" s="83"/>
      <c r="BT51" s="83"/>
      <c r="BU51" s="83"/>
      <c r="BV51" s="83"/>
      <c r="BW51" s="83"/>
      <c r="BX51" s="83"/>
      <c r="BY51" s="83"/>
      <c r="BZ51" s="84"/>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2"/>
      <c r="BM52" s="83"/>
      <c r="BN52" s="83"/>
      <c r="BO52" s="83"/>
      <c r="BP52" s="83"/>
      <c r="BQ52" s="83"/>
      <c r="BR52" s="83"/>
      <c r="BS52" s="83"/>
      <c r="BT52" s="83"/>
      <c r="BU52" s="83"/>
      <c r="BV52" s="83"/>
      <c r="BW52" s="83"/>
      <c r="BX52" s="83"/>
      <c r="BY52" s="83"/>
      <c r="BZ52" s="84"/>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2"/>
      <c r="BM53" s="83"/>
      <c r="BN53" s="83"/>
      <c r="BO53" s="83"/>
      <c r="BP53" s="83"/>
      <c r="BQ53" s="83"/>
      <c r="BR53" s="83"/>
      <c r="BS53" s="83"/>
      <c r="BT53" s="83"/>
      <c r="BU53" s="83"/>
      <c r="BV53" s="83"/>
      <c r="BW53" s="83"/>
      <c r="BX53" s="83"/>
      <c r="BY53" s="83"/>
      <c r="BZ53" s="84"/>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2"/>
      <c r="BM54" s="83"/>
      <c r="BN54" s="83"/>
      <c r="BO54" s="83"/>
      <c r="BP54" s="83"/>
      <c r="BQ54" s="83"/>
      <c r="BR54" s="83"/>
      <c r="BS54" s="83"/>
      <c r="BT54" s="83"/>
      <c r="BU54" s="83"/>
      <c r="BV54" s="83"/>
      <c r="BW54" s="83"/>
      <c r="BX54" s="83"/>
      <c r="BY54" s="83"/>
      <c r="BZ54" s="84"/>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2"/>
      <c r="BM55" s="83"/>
      <c r="BN55" s="83"/>
      <c r="BO55" s="83"/>
      <c r="BP55" s="83"/>
      <c r="BQ55" s="83"/>
      <c r="BR55" s="83"/>
      <c r="BS55" s="83"/>
      <c r="BT55" s="83"/>
      <c r="BU55" s="83"/>
      <c r="BV55" s="83"/>
      <c r="BW55" s="83"/>
      <c r="BX55" s="83"/>
      <c r="BY55" s="83"/>
      <c r="BZ55" s="84"/>
    </row>
    <row r="56" spans="1:78" ht="13.5" customHeight="1">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82"/>
      <c r="BM56" s="83"/>
      <c r="BN56" s="83"/>
      <c r="BO56" s="83"/>
      <c r="BP56" s="83"/>
      <c r="BQ56" s="83"/>
      <c r="BR56" s="83"/>
      <c r="BS56" s="83"/>
      <c r="BT56" s="83"/>
      <c r="BU56" s="83"/>
      <c r="BV56" s="83"/>
      <c r="BW56" s="83"/>
      <c r="BX56" s="83"/>
      <c r="BY56" s="83"/>
      <c r="BZ56" s="84"/>
    </row>
    <row r="57" spans="1:78" ht="13.5" customHeight="1">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82"/>
      <c r="BM57" s="83"/>
      <c r="BN57" s="83"/>
      <c r="BO57" s="83"/>
      <c r="BP57" s="83"/>
      <c r="BQ57" s="83"/>
      <c r="BR57" s="83"/>
      <c r="BS57" s="83"/>
      <c r="BT57" s="83"/>
      <c r="BU57" s="83"/>
      <c r="BV57" s="83"/>
      <c r="BW57" s="83"/>
      <c r="BX57" s="83"/>
      <c r="BY57" s="83"/>
      <c r="BZ57" s="84"/>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2"/>
      <c r="BM58" s="83"/>
      <c r="BN58" s="83"/>
      <c r="BO58" s="83"/>
      <c r="BP58" s="83"/>
      <c r="BQ58" s="83"/>
      <c r="BR58" s="83"/>
      <c r="BS58" s="83"/>
      <c r="BT58" s="83"/>
      <c r="BU58" s="83"/>
      <c r="BV58" s="83"/>
      <c r="BW58" s="83"/>
      <c r="BX58" s="83"/>
      <c r="BY58" s="83"/>
      <c r="BZ58" s="8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2"/>
      <c r="BM62" s="83"/>
      <c r="BN62" s="83"/>
      <c r="BO62" s="83"/>
      <c r="BP62" s="83"/>
      <c r="BQ62" s="83"/>
      <c r="BR62" s="83"/>
      <c r="BS62" s="83"/>
      <c r="BT62" s="83"/>
      <c r="BU62" s="83"/>
      <c r="BV62" s="83"/>
      <c r="BW62" s="83"/>
      <c r="BX62" s="83"/>
      <c r="BY62" s="83"/>
      <c r="BZ62" s="84"/>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2"/>
      <c r="BM63" s="83"/>
      <c r="BN63" s="83"/>
      <c r="BO63" s="83"/>
      <c r="BP63" s="83"/>
      <c r="BQ63" s="83"/>
      <c r="BR63" s="83"/>
      <c r="BS63" s="83"/>
      <c r="BT63" s="83"/>
      <c r="BU63" s="83"/>
      <c r="BV63" s="83"/>
      <c r="BW63" s="83"/>
      <c r="BX63" s="83"/>
      <c r="BY63" s="83"/>
      <c r="BZ63" s="84"/>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2" t="s">
        <v>118</v>
      </c>
      <c r="BM66" s="83"/>
      <c r="BN66" s="83"/>
      <c r="BO66" s="83"/>
      <c r="BP66" s="83"/>
      <c r="BQ66" s="83"/>
      <c r="BR66" s="83"/>
      <c r="BS66" s="83"/>
      <c r="BT66" s="83"/>
      <c r="BU66" s="83"/>
      <c r="BV66" s="83"/>
      <c r="BW66" s="83"/>
      <c r="BX66" s="83"/>
      <c r="BY66" s="83"/>
      <c r="BZ66" s="84"/>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2"/>
      <c r="BM67" s="83"/>
      <c r="BN67" s="83"/>
      <c r="BO67" s="83"/>
      <c r="BP67" s="83"/>
      <c r="BQ67" s="83"/>
      <c r="BR67" s="83"/>
      <c r="BS67" s="83"/>
      <c r="BT67" s="83"/>
      <c r="BU67" s="83"/>
      <c r="BV67" s="83"/>
      <c r="BW67" s="83"/>
      <c r="BX67" s="83"/>
      <c r="BY67" s="83"/>
      <c r="BZ67" s="84"/>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2"/>
      <c r="BM68" s="83"/>
      <c r="BN68" s="83"/>
      <c r="BO68" s="83"/>
      <c r="BP68" s="83"/>
      <c r="BQ68" s="83"/>
      <c r="BR68" s="83"/>
      <c r="BS68" s="83"/>
      <c r="BT68" s="83"/>
      <c r="BU68" s="83"/>
      <c r="BV68" s="83"/>
      <c r="BW68" s="83"/>
      <c r="BX68" s="83"/>
      <c r="BY68" s="83"/>
      <c r="BZ68" s="84"/>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2"/>
      <c r="BM69" s="83"/>
      <c r="BN69" s="83"/>
      <c r="BO69" s="83"/>
      <c r="BP69" s="83"/>
      <c r="BQ69" s="83"/>
      <c r="BR69" s="83"/>
      <c r="BS69" s="83"/>
      <c r="BT69" s="83"/>
      <c r="BU69" s="83"/>
      <c r="BV69" s="83"/>
      <c r="BW69" s="83"/>
      <c r="BX69" s="83"/>
      <c r="BY69" s="83"/>
      <c r="BZ69" s="84"/>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2"/>
      <c r="BM70" s="83"/>
      <c r="BN70" s="83"/>
      <c r="BO70" s="83"/>
      <c r="BP70" s="83"/>
      <c r="BQ70" s="83"/>
      <c r="BR70" s="83"/>
      <c r="BS70" s="83"/>
      <c r="BT70" s="83"/>
      <c r="BU70" s="83"/>
      <c r="BV70" s="83"/>
      <c r="BW70" s="83"/>
      <c r="BX70" s="83"/>
      <c r="BY70" s="83"/>
      <c r="BZ70" s="84"/>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2"/>
      <c r="BM71" s="83"/>
      <c r="BN71" s="83"/>
      <c r="BO71" s="83"/>
      <c r="BP71" s="83"/>
      <c r="BQ71" s="83"/>
      <c r="BR71" s="83"/>
      <c r="BS71" s="83"/>
      <c r="BT71" s="83"/>
      <c r="BU71" s="83"/>
      <c r="BV71" s="83"/>
      <c r="BW71" s="83"/>
      <c r="BX71" s="83"/>
      <c r="BY71" s="83"/>
      <c r="BZ71" s="84"/>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2"/>
      <c r="BM72" s="83"/>
      <c r="BN72" s="83"/>
      <c r="BO72" s="83"/>
      <c r="BP72" s="83"/>
      <c r="BQ72" s="83"/>
      <c r="BR72" s="83"/>
      <c r="BS72" s="83"/>
      <c r="BT72" s="83"/>
      <c r="BU72" s="83"/>
      <c r="BV72" s="83"/>
      <c r="BW72" s="83"/>
      <c r="BX72" s="83"/>
      <c r="BY72" s="83"/>
      <c r="BZ72" s="84"/>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2"/>
      <c r="BM73" s="83"/>
      <c r="BN73" s="83"/>
      <c r="BO73" s="83"/>
      <c r="BP73" s="83"/>
      <c r="BQ73" s="83"/>
      <c r="BR73" s="83"/>
      <c r="BS73" s="83"/>
      <c r="BT73" s="83"/>
      <c r="BU73" s="83"/>
      <c r="BV73" s="83"/>
      <c r="BW73" s="83"/>
      <c r="BX73" s="83"/>
      <c r="BY73" s="83"/>
      <c r="BZ73" s="84"/>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2"/>
      <c r="BM74" s="83"/>
      <c r="BN74" s="83"/>
      <c r="BO74" s="83"/>
      <c r="BP74" s="83"/>
      <c r="BQ74" s="83"/>
      <c r="BR74" s="83"/>
      <c r="BS74" s="83"/>
      <c r="BT74" s="83"/>
      <c r="BU74" s="83"/>
      <c r="BV74" s="83"/>
      <c r="BW74" s="83"/>
      <c r="BX74" s="83"/>
      <c r="BY74" s="83"/>
      <c r="BZ74" s="84"/>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2"/>
      <c r="BM75" s="83"/>
      <c r="BN75" s="83"/>
      <c r="BO75" s="83"/>
      <c r="BP75" s="83"/>
      <c r="BQ75" s="83"/>
      <c r="BR75" s="83"/>
      <c r="BS75" s="83"/>
      <c r="BT75" s="83"/>
      <c r="BU75" s="83"/>
      <c r="BV75" s="83"/>
      <c r="BW75" s="83"/>
      <c r="BX75" s="83"/>
      <c r="BY75" s="83"/>
      <c r="BZ75" s="84"/>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2"/>
      <c r="BM76" s="83"/>
      <c r="BN76" s="83"/>
      <c r="BO76" s="83"/>
      <c r="BP76" s="83"/>
      <c r="BQ76" s="83"/>
      <c r="BR76" s="83"/>
      <c r="BS76" s="83"/>
      <c r="BT76" s="83"/>
      <c r="BU76" s="83"/>
      <c r="BV76" s="83"/>
      <c r="BW76" s="83"/>
      <c r="BX76" s="83"/>
      <c r="BY76" s="83"/>
      <c r="BZ76" s="84"/>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2"/>
      <c r="BM77" s="83"/>
      <c r="BN77" s="83"/>
      <c r="BO77" s="83"/>
      <c r="BP77" s="83"/>
      <c r="BQ77" s="83"/>
      <c r="BR77" s="83"/>
      <c r="BS77" s="83"/>
      <c r="BT77" s="83"/>
      <c r="BU77" s="83"/>
      <c r="BV77" s="83"/>
      <c r="BW77" s="83"/>
      <c r="BX77" s="83"/>
      <c r="BY77" s="83"/>
      <c r="BZ77" s="84"/>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2"/>
      <c r="BM78" s="83"/>
      <c r="BN78" s="83"/>
      <c r="BO78" s="83"/>
      <c r="BP78" s="83"/>
      <c r="BQ78" s="83"/>
      <c r="BR78" s="83"/>
      <c r="BS78" s="83"/>
      <c r="BT78" s="83"/>
      <c r="BU78" s="83"/>
      <c r="BV78" s="83"/>
      <c r="BW78" s="83"/>
      <c r="BX78" s="83"/>
      <c r="BY78" s="83"/>
      <c r="BZ78" s="84"/>
    </row>
    <row r="79" spans="1:78" ht="13.5" customHeight="1">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82"/>
      <c r="BM79" s="83"/>
      <c r="BN79" s="83"/>
      <c r="BO79" s="83"/>
      <c r="BP79" s="83"/>
      <c r="BQ79" s="83"/>
      <c r="BR79" s="83"/>
      <c r="BS79" s="83"/>
      <c r="BT79" s="83"/>
      <c r="BU79" s="83"/>
      <c r="BV79" s="83"/>
      <c r="BW79" s="83"/>
      <c r="BX79" s="83"/>
      <c r="BY79" s="83"/>
      <c r="BZ79" s="84"/>
    </row>
    <row r="80" spans="1:78" ht="13.5" customHeight="1">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82"/>
      <c r="BM80" s="83"/>
      <c r="BN80" s="83"/>
      <c r="BO80" s="83"/>
      <c r="BP80" s="83"/>
      <c r="BQ80" s="83"/>
      <c r="BR80" s="83"/>
      <c r="BS80" s="83"/>
      <c r="BT80" s="83"/>
      <c r="BU80" s="83"/>
      <c r="BV80" s="83"/>
      <c r="BW80" s="83"/>
      <c r="BX80" s="83"/>
      <c r="BY80" s="83"/>
      <c r="BZ80" s="84"/>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2"/>
      <c r="BM81" s="83"/>
      <c r="BN81" s="83"/>
      <c r="BO81" s="83"/>
      <c r="BP81" s="83"/>
      <c r="BQ81" s="83"/>
      <c r="BR81" s="83"/>
      <c r="BS81" s="83"/>
      <c r="BT81" s="83"/>
      <c r="BU81" s="83"/>
      <c r="BV81" s="83"/>
      <c r="BW81" s="83"/>
      <c r="BX81" s="83"/>
      <c r="BY81" s="83"/>
      <c r="BZ81" s="8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352071</v>
      </c>
      <c r="D6" s="34">
        <f t="shared" si="3"/>
        <v>46</v>
      </c>
      <c r="E6" s="34">
        <f t="shared" si="3"/>
        <v>1</v>
      </c>
      <c r="F6" s="34">
        <f t="shared" si="3"/>
        <v>0</v>
      </c>
      <c r="G6" s="34">
        <f t="shared" si="3"/>
        <v>5</v>
      </c>
      <c r="H6" s="34" t="str">
        <f t="shared" si="3"/>
        <v>山口県　下松市</v>
      </c>
      <c r="I6" s="34" t="str">
        <f t="shared" si="3"/>
        <v>法適用</v>
      </c>
      <c r="J6" s="34" t="str">
        <f t="shared" si="3"/>
        <v>水道事業</v>
      </c>
      <c r="K6" s="34" t="str">
        <f t="shared" si="3"/>
        <v>簡易水道事業</v>
      </c>
      <c r="L6" s="34" t="str">
        <f t="shared" si="3"/>
        <v>C4</v>
      </c>
      <c r="M6" s="34">
        <f t="shared" si="3"/>
        <v>0</v>
      </c>
      <c r="N6" s="35" t="str">
        <f t="shared" si="3"/>
        <v>-</v>
      </c>
      <c r="O6" s="35">
        <f t="shared" si="3"/>
        <v>40.19</v>
      </c>
      <c r="P6" s="35">
        <f t="shared" si="3"/>
        <v>0.59</v>
      </c>
      <c r="Q6" s="35">
        <f t="shared" si="3"/>
        <v>1505</v>
      </c>
      <c r="R6" s="35">
        <f t="shared" si="3"/>
        <v>56715</v>
      </c>
      <c r="S6" s="35">
        <f t="shared" si="3"/>
        <v>89.35</v>
      </c>
      <c r="T6" s="35">
        <f t="shared" si="3"/>
        <v>634.75</v>
      </c>
      <c r="U6" s="35">
        <f t="shared" si="3"/>
        <v>337</v>
      </c>
      <c r="V6" s="35">
        <f t="shared" si="3"/>
        <v>0.01</v>
      </c>
      <c r="W6" s="35">
        <f t="shared" si="3"/>
        <v>33700</v>
      </c>
      <c r="X6" s="36">
        <f>IF(X7="",NA(),X7)</f>
        <v>105.55</v>
      </c>
      <c r="Y6" s="36">
        <f t="shared" ref="Y6:AG6" si="4">IF(Y7="",NA(),Y7)</f>
        <v>106.85</v>
      </c>
      <c r="Z6" s="36">
        <f t="shared" si="4"/>
        <v>147.26</v>
      </c>
      <c r="AA6" s="36">
        <f t="shared" si="4"/>
        <v>114.21</v>
      </c>
      <c r="AB6" s="36">
        <f t="shared" si="4"/>
        <v>110.05</v>
      </c>
      <c r="AC6" s="36">
        <f t="shared" si="4"/>
        <v>112.12</v>
      </c>
      <c r="AD6" s="36">
        <f t="shared" si="4"/>
        <v>97.78</v>
      </c>
      <c r="AE6" s="36">
        <f t="shared" si="4"/>
        <v>102.93</v>
      </c>
      <c r="AF6" s="36">
        <f t="shared" si="4"/>
        <v>93.17</v>
      </c>
      <c r="AG6" s="36">
        <f t="shared" si="4"/>
        <v>99.38</v>
      </c>
      <c r="AH6" s="35" t="str">
        <f>IF(AH7="","",IF(AH7="-","【-】","【"&amp;SUBSTITUTE(TEXT(AH7,"#,##0.00"),"-","△")&amp;"】"))</f>
        <v>【107.52】</v>
      </c>
      <c r="AI6" s="35">
        <f>IF(AI7="",NA(),AI7)</f>
        <v>0</v>
      </c>
      <c r="AJ6" s="35">
        <f t="shared" ref="AJ6:AR6" si="5">IF(AJ7="",NA(),AJ7)</f>
        <v>0</v>
      </c>
      <c r="AK6" s="35">
        <f t="shared" si="5"/>
        <v>0</v>
      </c>
      <c r="AL6" s="35">
        <f t="shared" si="5"/>
        <v>0</v>
      </c>
      <c r="AM6" s="35">
        <f t="shared" si="5"/>
        <v>0</v>
      </c>
      <c r="AN6" s="36">
        <f t="shared" si="5"/>
        <v>94.45</v>
      </c>
      <c r="AO6" s="36">
        <f t="shared" si="5"/>
        <v>190.42</v>
      </c>
      <c r="AP6" s="36">
        <f t="shared" si="5"/>
        <v>230.37</v>
      </c>
      <c r="AQ6" s="36">
        <f t="shared" si="5"/>
        <v>258.72000000000003</v>
      </c>
      <c r="AR6" s="36">
        <f t="shared" si="5"/>
        <v>293</v>
      </c>
      <c r="AS6" s="35" t="str">
        <f>IF(AS7="","",IF(AS7="-","【-】","【"&amp;SUBSTITUTE(TEXT(AS7,"#,##0.00"),"-","△")&amp;"】"))</f>
        <v>【34.34】</v>
      </c>
      <c r="AT6" s="36">
        <f>IF(AT7="",NA(),AT7)</f>
        <v>2595.46</v>
      </c>
      <c r="AU6" s="36">
        <f t="shared" ref="AU6:BC6" si="6">IF(AU7="",NA(),AU7)</f>
        <v>543.24</v>
      </c>
      <c r="AV6" s="36">
        <f t="shared" si="6"/>
        <v>2179.94</v>
      </c>
      <c r="AW6" s="36">
        <f t="shared" si="6"/>
        <v>1050.3499999999999</v>
      </c>
      <c r="AX6" s="36">
        <f t="shared" si="6"/>
        <v>640.73</v>
      </c>
      <c r="AY6" s="36">
        <f t="shared" si="6"/>
        <v>619.62</v>
      </c>
      <c r="AZ6" s="36">
        <f t="shared" si="6"/>
        <v>292.61</v>
      </c>
      <c r="BA6" s="36">
        <f t="shared" si="6"/>
        <v>274.45999999999998</v>
      </c>
      <c r="BB6" s="36">
        <f t="shared" si="6"/>
        <v>245.02</v>
      </c>
      <c r="BC6" s="36">
        <f t="shared" si="6"/>
        <v>645.25</v>
      </c>
      <c r="BD6" s="35" t="str">
        <f>IF(BD7="","",IF(BD7="-","【-】","【"&amp;SUBSTITUTE(TEXT(BD7,"#,##0.00"),"-","△")&amp;"】"))</f>
        <v>【356.94】</v>
      </c>
      <c r="BE6" s="36">
        <f>IF(BE7="",NA(),BE7)</f>
        <v>1555.32</v>
      </c>
      <c r="BF6" s="36">
        <f t="shared" ref="BF6:BN6" si="7">IF(BF7="",NA(),BF7)</f>
        <v>3356.04</v>
      </c>
      <c r="BG6" s="36">
        <f t="shared" si="7"/>
        <v>5847.84</v>
      </c>
      <c r="BH6" s="36">
        <f t="shared" si="7"/>
        <v>5569.56</v>
      </c>
      <c r="BI6" s="36">
        <f t="shared" si="7"/>
        <v>5836.04</v>
      </c>
      <c r="BJ6" s="36">
        <f t="shared" si="7"/>
        <v>405.55</v>
      </c>
      <c r="BK6" s="36">
        <f t="shared" si="7"/>
        <v>1157.49</v>
      </c>
      <c r="BL6" s="36">
        <f t="shared" si="7"/>
        <v>1264.3699999999999</v>
      </c>
      <c r="BM6" s="36">
        <f t="shared" si="7"/>
        <v>1499.9</v>
      </c>
      <c r="BN6" s="36">
        <f t="shared" si="7"/>
        <v>1117.17</v>
      </c>
      <c r="BO6" s="35" t="str">
        <f>IF(BO7="","",IF(BO7="-","【-】","【"&amp;SUBSTITUTE(TEXT(BO7,"#,##0.00"),"-","△")&amp;"】"))</f>
        <v>【880.68】</v>
      </c>
      <c r="BP6" s="36">
        <f>IF(BP7="",NA(),BP7)</f>
        <v>16.739999999999998</v>
      </c>
      <c r="BQ6" s="36">
        <f t="shared" ref="BQ6:BY6" si="8">IF(BQ7="",NA(),BQ7)</f>
        <v>12.75</v>
      </c>
      <c r="BR6" s="36">
        <f t="shared" si="8"/>
        <v>14.07</v>
      </c>
      <c r="BS6" s="36">
        <f t="shared" si="8"/>
        <v>16</v>
      </c>
      <c r="BT6" s="36">
        <f t="shared" si="8"/>
        <v>18.059999999999999</v>
      </c>
      <c r="BU6" s="36">
        <f t="shared" si="8"/>
        <v>71.599999999999994</v>
      </c>
      <c r="BV6" s="36">
        <f t="shared" si="8"/>
        <v>31.79</v>
      </c>
      <c r="BW6" s="36">
        <f t="shared" si="8"/>
        <v>34.520000000000003</v>
      </c>
      <c r="BX6" s="36">
        <f t="shared" si="8"/>
        <v>32.51</v>
      </c>
      <c r="BY6" s="36">
        <f t="shared" si="8"/>
        <v>37.369999999999997</v>
      </c>
      <c r="BZ6" s="35" t="str">
        <f>IF(BZ7="","",IF(BZ7="-","【-】","【"&amp;SUBSTITUTE(TEXT(BZ7,"#,##0.00"),"-","△")&amp;"】"))</f>
        <v>【70.32】</v>
      </c>
      <c r="CA6" s="36">
        <f>IF(CA7="",NA(),CA7)</f>
        <v>462.5</v>
      </c>
      <c r="CB6" s="36">
        <f t="shared" ref="CB6:CJ6" si="9">IF(CB7="",NA(),CB7)</f>
        <v>606.29</v>
      </c>
      <c r="CC6" s="36">
        <f t="shared" si="9"/>
        <v>555.95000000000005</v>
      </c>
      <c r="CD6" s="36">
        <f t="shared" si="9"/>
        <v>490.59</v>
      </c>
      <c r="CE6" s="36">
        <f t="shared" si="9"/>
        <v>439.5</v>
      </c>
      <c r="CF6" s="36">
        <f t="shared" si="9"/>
        <v>185.84</v>
      </c>
      <c r="CG6" s="36">
        <f t="shared" si="9"/>
        <v>526.03</v>
      </c>
      <c r="CH6" s="36">
        <f t="shared" si="9"/>
        <v>626.29999999999995</v>
      </c>
      <c r="CI6" s="36">
        <f t="shared" si="9"/>
        <v>661.36</v>
      </c>
      <c r="CJ6" s="36">
        <f t="shared" si="9"/>
        <v>596.92999999999995</v>
      </c>
      <c r="CK6" s="35" t="str">
        <f>IF(CK7="","",IF(CK7="-","【-】","【"&amp;SUBSTITUTE(TEXT(CK7,"#,##0.00"),"-","△")&amp;"】"))</f>
        <v>【268.91】</v>
      </c>
      <c r="CL6" s="36">
        <f>IF(CL7="",NA(),CL7)</f>
        <v>108.45</v>
      </c>
      <c r="CM6" s="36">
        <f t="shared" ref="CM6:CU6" si="10">IF(CM7="",NA(),CM7)</f>
        <v>74.849999999999994</v>
      </c>
      <c r="CN6" s="36">
        <f t="shared" si="10"/>
        <v>68.930000000000007</v>
      </c>
      <c r="CO6" s="36">
        <f t="shared" si="10"/>
        <v>69.77</v>
      </c>
      <c r="CP6" s="36">
        <f t="shared" si="10"/>
        <v>63.18</v>
      </c>
      <c r="CQ6" s="36">
        <f t="shared" si="10"/>
        <v>65.150000000000006</v>
      </c>
      <c r="CR6" s="36">
        <f t="shared" si="10"/>
        <v>56.75</v>
      </c>
      <c r="CS6" s="36">
        <f t="shared" si="10"/>
        <v>47.92</v>
      </c>
      <c r="CT6" s="36">
        <f t="shared" si="10"/>
        <v>49.29</v>
      </c>
      <c r="CU6" s="36">
        <f t="shared" si="10"/>
        <v>44.35</v>
      </c>
      <c r="CV6" s="35" t="str">
        <f>IF(CV7="","",IF(CV7="-","【-】","【"&amp;SUBSTITUTE(TEXT(CV7,"#,##0.00"),"-","△")&amp;"】"))</f>
        <v>【52.75】</v>
      </c>
      <c r="CW6" s="36">
        <f>IF(CW7="",NA(),CW7)</f>
        <v>64.09</v>
      </c>
      <c r="CX6" s="36">
        <f t="shared" ref="CX6:DF6" si="11">IF(CX7="",NA(),CX7)</f>
        <v>91.69</v>
      </c>
      <c r="CY6" s="36">
        <f t="shared" si="11"/>
        <v>93.24</v>
      </c>
      <c r="CZ6" s="36">
        <f t="shared" si="11"/>
        <v>95.4</v>
      </c>
      <c r="DA6" s="36">
        <f t="shared" si="11"/>
        <v>97.26</v>
      </c>
      <c r="DB6" s="36">
        <f t="shared" si="11"/>
        <v>84.84</v>
      </c>
      <c r="DC6" s="36">
        <f t="shared" si="11"/>
        <v>77.34</v>
      </c>
      <c r="DD6" s="36">
        <f t="shared" si="11"/>
        <v>73.08</v>
      </c>
      <c r="DE6" s="36">
        <f t="shared" si="11"/>
        <v>69.94</v>
      </c>
      <c r="DF6" s="36">
        <f t="shared" si="11"/>
        <v>77.3</v>
      </c>
      <c r="DG6" s="35" t="str">
        <f>IF(DG7="","",IF(DG7="-","【-】","【"&amp;SUBSTITUTE(TEXT(DG7,"#,##0.00"),"-","△")&amp;"】"))</f>
        <v>【83.57】</v>
      </c>
      <c r="DH6" s="36">
        <f>IF(DH7="",NA(),DH7)</f>
        <v>28.76</v>
      </c>
      <c r="DI6" s="36">
        <f t="shared" ref="DI6:DQ6" si="12">IF(DI7="",NA(),DI7)</f>
        <v>21.48</v>
      </c>
      <c r="DJ6" s="36">
        <f t="shared" si="12"/>
        <v>25.47</v>
      </c>
      <c r="DK6" s="36">
        <f t="shared" si="12"/>
        <v>25.7</v>
      </c>
      <c r="DL6" s="36">
        <f t="shared" si="12"/>
        <v>27.52</v>
      </c>
      <c r="DM6" s="36">
        <f t="shared" si="12"/>
        <v>15.13</v>
      </c>
      <c r="DN6" s="36">
        <f t="shared" si="12"/>
        <v>14.94</v>
      </c>
      <c r="DO6" s="36">
        <f t="shared" si="12"/>
        <v>36.93</v>
      </c>
      <c r="DP6" s="36">
        <f t="shared" si="12"/>
        <v>37.770000000000003</v>
      </c>
      <c r="DQ6" s="36">
        <f t="shared" si="12"/>
        <v>44.9</v>
      </c>
      <c r="DR6" s="35" t="str">
        <f>IF(DR7="","",IF(DR7="-","【-】","【"&amp;SUBSTITUTE(TEXT(DR7,"#,##0.00"),"-","△")&amp;"】"))</f>
        <v>【39.67】</v>
      </c>
      <c r="DS6" s="35">
        <f>IF(DS7="",NA(),DS7)</f>
        <v>0</v>
      </c>
      <c r="DT6" s="35">
        <f t="shared" ref="DT6:EB6" si="13">IF(DT7="",NA(),DT7)</f>
        <v>0</v>
      </c>
      <c r="DU6" s="35">
        <f t="shared" si="13"/>
        <v>0</v>
      </c>
      <c r="DV6" s="35">
        <f t="shared" si="13"/>
        <v>0</v>
      </c>
      <c r="DW6" s="35">
        <f t="shared" si="13"/>
        <v>0</v>
      </c>
      <c r="DX6" s="36">
        <f t="shared" si="13"/>
        <v>20.03</v>
      </c>
      <c r="DY6" s="36">
        <f t="shared" si="13"/>
        <v>4.58</v>
      </c>
      <c r="DZ6" s="36">
        <f t="shared" si="13"/>
        <v>4.1900000000000004</v>
      </c>
      <c r="EA6" s="36">
        <f t="shared" si="13"/>
        <v>4.91</v>
      </c>
      <c r="EB6" s="36">
        <f t="shared" si="13"/>
        <v>8.3699999999999992</v>
      </c>
      <c r="EC6" s="35" t="str">
        <f>IF(EC7="","",IF(EC7="-","【-】","【"&amp;SUBSTITUTE(TEXT(EC7,"#,##0.00"),"-","△")&amp;"】"))</f>
        <v>【9.44】</v>
      </c>
      <c r="ED6" s="36">
        <f>IF(ED7="",NA(),ED7)</f>
        <v>19.68</v>
      </c>
      <c r="EE6" s="36">
        <f t="shared" ref="EE6:EM6" si="14">IF(EE7="",NA(),EE7)</f>
        <v>29.34</v>
      </c>
      <c r="EF6" s="36">
        <f t="shared" si="14"/>
        <v>32.01</v>
      </c>
      <c r="EG6" s="35">
        <f t="shared" si="14"/>
        <v>0</v>
      </c>
      <c r="EH6" s="35">
        <f t="shared" si="14"/>
        <v>0</v>
      </c>
      <c r="EI6" s="36">
        <f t="shared" si="14"/>
        <v>4.6100000000000003</v>
      </c>
      <c r="EJ6" s="36">
        <f t="shared" si="14"/>
        <v>1.62</v>
      </c>
      <c r="EK6" s="36">
        <f t="shared" si="14"/>
        <v>1.27</v>
      </c>
      <c r="EL6" s="36">
        <f t="shared" si="14"/>
        <v>2.2200000000000002</v>
      </c>
      <c r="EM6" s="36">
        <f t="shared" si="14"/>
        <v>1.77</v>
      </c>
      <c r="EN6" s="35" t="str">
        <f>IF(EN7="","",IF(EN7="-","【-】","【"&amp;SUBSTITUTE(TEXT(EN7,"#,##0.00"),"-","△")&amp;"】"))</f>
        <v>【0.73】</v>
      </c>
    </row>
    <row r="7" spans="1:144" s="37" customFormat="1">
      <c r="A7" s="29"/>
      <c r="B7" s="38">
        <v>2016</v>
      </c>
      <c r="C7" s="38">
        <v>352071</v>
      </c>
      <c r="D7" s="38">
        <v>46</v>
      </c>
      <c r="E7" s="38">
        <v>1</v>
      </c>
      <c r="F7" s="38">
        <v>0</v>
      </c>
      <c r="G7" s="38">
        <v>5</v>
      </c>
      <c r="H7" s="38" t="s">
        <v>105</v>
      </c>
      <c r="I7" s="38" t="s">
        <v>106</v>
      </c>
      <c r="J7" s="38" t="s">
        <v>107</v>
      </c>
      <c r="K7" s="38" t="s">
        <v>108</v>
      </c>
      <c r="L7" s="38" t="s">
        <v>109</v>
      </c>
      <c r="M7" s="38"/>
      <c r="N7" s="39" t="s">
        <v>110</v>
      </c>
      <c r="O7" s="39">
        <v>40.19</v>
      </c>
      <c r="P7" s="39">
        <v>0.59</v>
      </c>
      <c r="Q7" s="39">
        <v>1505</v>
      </c>
      <c r="R7" s="39">
        <v>56715</v>
      </c>
      <c r="S7" s="39">
        <v>89.35</v>
      </c>
      <c r="T7" s="39">
        <v>634.75</v>
      </c>
      <c r="U7" s="39">
        <v>337</v>
      </c>
      <c r="V7" s="39">
        <v>0.01</v>
      </c>
      <c r="W7" s="39">
        <v>33700</v>
      </c>
      <c r="X7" s="39">
        <v>105.55</v>
      </c>
      <c r="Y7" s="39">
        <v>106.85</v>
      </c>
      <c r="Z7" s="39">
        <v>147.26</v>
      </c>
      <c r="AA7" s="39">
        <v>114.21</v>
      </c>
      <c r="AB7" s="39">
        <v>110.05</v>
      </c>
      <c r="AC7" s="39">
        <v>112.12</v>
      </c>
      <c r="AD7" s="39">
        <v>97.78</v>
      </c>
      <c r="AE7" s="39">
        <v>102.93</v>
      </c>
      <c r="AF7" s="39">
        <v>93.17</v>
      </c>
      <c r="AG7" s="39">
        <v>99.38</v>
      </c>
      <c r="AH7" s="39">
        <v>107.52</v>
      </c>
      <c r="AI7" s="39">
        <v>0</v>
      </c>
      <c r="AJ7" s="39">
        <v>0</v>
      </c>
      <c r="AK7" s="39">
        <v>0</v>
      </c>
      <c r="AL7" s="39">
        <v>0</v>
      </c>
      <c r="AM7" s="39">
        <v>0</v>
      </c>
      <c r="AN7" s="39">
        <v>94.45</v>
      </c>
      <c r="AO7" s="39">
        <v>190.42</v>
      </c>
      <c r="AP7" s="39">
        <v>230.37</v>
      </c>
      <c r="AQ7" s="39">
        <v>258.72000000000003</v>
      </c>
      <c r="AR7" s="39">
        <v>293</v>
      </c>
      <c r="AS7" s="39">
        <v>34.340000000000003</v>
      </c>
      <c r="AT7" s="39">
        <v>2595.46</v>
      </c>
      <c r="AU7" s="39">
        <v>543.24</v>
      </c>
      <c r="AV7" s="39">
        <v>2179.94</v>
      </c>
      <c r="AW7" s="39">
        <v>1050.3499999999999</v>
      </c>
      <c r="AX7" s="39">
        <v>640.73</v>
      </c>
      <c r="AY7" s="39">
        <v>619.62</v>
      </c>
      <c r="AZ7" s="39">
        <v>292.61</v>
      </c>
      <c r="BA7" s="39">
        <v>274.45999999999998</v>
      </c>
      <c r="BB7" s="39">
        <v>245.02</v>
      </c>
      <c r="BC7" s="39">
        <v>645.25</v>
      </c>
      <c r="BD7" s="39">
        <v>356.94</v>
      </c>
      <c r="BE7" s="39">
        <v>1555.32</v>
      </c>
      <c r="BF7" s="39">
        <v>3356.04</v>
      </c>
      <c r="BG7" s="39">
        <v>5847.84</v>
      </c>
      <c r="BH7" s="39">
        <v>5569.56</v>
      </c>
      <c r="BI7" s="39">
        <v>5836.04</v>
      </c>
      <c r="BJ7" s="39">
        <v>405.55</v>
      </c>
      <c r="BK7" s="39">
        <v>1157.49</v>
      </c>
      <c r="BL7" s="39">
        <v>1264.3699999999999</v>
      </c>
      <c r="BM7" s="39">
        <v>1499.9</v>
      </c>
      <c r="BN7" s="39">
        <v>1117.17</v>
      </c>
      <c r="BO7" s="39">
        <v>880.68</v>
      </c>
      <c r="BP7" s="39">
        <v>16.739999999999998</v>
      </c>
      <c r="BQ7" s="39">
        <v>12.75</v>
      </c>
      <c r="BR7" s="39">
        <v>14.07</v>
      </c>
      <c r="BS7" s="39">
        <v>16</v>
      </c>
      <c r="BT7" s="39">
        <v>18.059999999999999</v>
      </c>
      <c r="BU7" s="39">
        <v>71.599999999999994</v>
      </c>
      <c r="BV7" s="39">
        <v>31.79</v>
      </c>
      <c r="BW7" s="39">
        <v>34.520000000000003</v>
      </c>
      <c r="BX7" s="39">
        <v>32.51</v>
      </c>
      <c r="BY7" s="39">
        <v>37.369999999999997</v>
      </c>
      <c r="BZ7" s="39">
        <v>70.319999999999993</v>
      </c>
      <c r="CA7" s="39">
        <v>462.5</v>
      </c>
      <c r="CB7" s="39">
        <v>606.29</v>
      </c>
      <c r="CC7" s="39">
        <v>555.95000000000005</v>
      </c>
      <c r="CD7" s="39">
        <v>490.59</v>
      </c>
      <c r="CE7" s="39">
        <v>439.5</v>
      </c>
      <c r="CF7" s="39">
        <v>185.84</v>
      </c>
      <c r="CG7" s="39">
        <v>526.03</v>
      </c>
      <c r="CH7" s="39">
        <v>626.29999999999995</v>
      </c>
      <c r="CI7" s="39">
        <v>661.36</v>
      </c>
      <c r="CJ7" s="39">
        <v>596.92999999999995</v>
      </c>
      <c r="CK7" s="39">
        <v>268.91000000000003</v>
      </c>
      <c r="CL7" s="39">
        <v>108.45</v>
      </c>
      <c r="CM7" s="39">
        <v>74.849999999999994</v>
      </c>
      <c r="CN7" s="39">
        <v>68.930000000000007</v>
      </c>
      <c r="CO7" s="39">
        <v>69.77</v>
      </c>
      <c r="CP7" s="39">
        <v>63.18</v>
      </c>
      <c r="CQ7" s="39">
        <v>65.150000000000006</v>
      </c>
      <c r="CR7" s="39">
        <v>56.75</v>
      </c>
      <c r="CS7" s="39">
        <v>47.92</v>
      </c>
      <c r="CT7" s="39">
        <v>49.29</v>
      </c>
      <c r="CU7" s="39">
        <v>44.35</v>
      </c>
      <c r="CV7" s="39">
        <v>52.75</v>
      </c>
      <c r="CW7" s="39">
        <v>64.09</v>
      </c>
      <c r="CX7" s="39">
        <v>91.69</v>
      </c>
      <c r="CY7" s="39">
        <v>93.24</v>
      </c>
      <c r="CZ7" s="39">
        <v>95.4</v>
      </c>
      <c r="DA7" s="39">
        <v>97.26</v>
      </c>
      <c r="DB7" s="39">
        <v>84.84</v>
      </c>
      <c r="DC7" s="39">
        <v>77.34</v>
      </c>
      <c r="DD7" s="39">
        <v>73.08</v>
      </c>
      <c r="DE7" s="39">
        <v>69.94</v>
      </c>
      <c r="DF7" s="39">
        <v>77.3</v>
      </c>
      <c r="DG7" s="39">
        <v>83.57</v>
      </c>
      <c r="DH7" s="39">
        <v>28.76</v>
      </c>
      <c r="DI7" s="39">
        <v>21.48</v>
      </c>
      <c r="DJ7" s="39">
        <v>25.47</v>
      </c>
      <c r="DK7" s="39">
        <v>25.7</v>
      </c>
      <c r="DL7" s="39">
        <v>27.52</v>
      </c>
      <c r="DM7" s="39">
        <v>15.13</v>
      </c>
      <c r="DN7" s="39">
        <v>14.94</v>
      </c>
      <c r="DO7" s="39">
        <v>36.93</v>
      </c>
      <c r="DP7" s="39">
        <v>37.770000000000003</v>
      </c>
      <c r="DQ7" s="39">
        <v>44.9</v>
      </c>
      <c r="DR7" s="39">
        <v>39.67</v>
      </c>
      <c r="DS7" s="39">
        <v>0</v>
      </c>
      <c r="DT7" s="39">
        <v>0</v>
      </c>
      <c r="DU7" s="39">
        <v>0</v>
      </c>
      <c r="DV7" s="39">
        <v>0</v>
      </c>
      <c r="DW7" s="39">
        <v>0</v>
      </c>
      <c r="DX7" s="39">
        <v>20.03</v>
      </c>
      <c r="DY7" s="39">
        <v>4.58</v>
      </c>
      <c r="DZ7" s="39">
        <v>4.1900000000000004</v>
      </c>
      <c r="EA7" s="39">
        <v>4.91</v>
      </c>
      <c r="EB7" s="39">
        <v>8.3699999999999992</v>
      </c>
      <c r="EC7" s="39">
        <v>9.44</v>
      </c>
      <c r="ED7" s="39">
        <v>19.68</v>
      </c>
      <c r="EE7" s="39">
        <v>29.34</v>
      </c>
      <c r="EF7" s="39">
        <v>32.01</v>
      </c>
      <c r="EG7" s="39">
        <v>0</v>
      </c>
      <c r="EH7" s="39">
        <v>0</v>
      </c>
      <c r="EI7" s="39">
        <v>4.6100000000000003</v>
      </c>
      <c r="EJ7" s="39">
        <v>1.62</v>
      </c>
      <c r="EK7" s="39">
        <v>1.27</v>
      </c>
      <c r="EL7" s="39">
        <v>2.2200000000000002</v>
      </c>
      <c r="EM7" s="39">
        <v>1.77</v>
      </c>
      <c r="EN7" s="39">
        <v>0.73</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2018-01-29T07:12:20Z</cp:lastPrinted>
  <dcterms:created xsi:type="dcterms:W3CDTF">2017-12-25T01:34:46Z</dcterms:created>
  <dcterms:modified xsi:type="dcterms:W3CDTF">2018-01-29T07:16:50Z</dcterms:modified>
  <cp:category/>
</cp:coreProperties>
</file>