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ikari.local\public\財政\復旧中_20150213バックアップ\1 財政共有\8 各種調査\H29各種調査・通知\01調査・回答\庁外\H30.1.25【依頼】平成28年度決算「経営比較分析表」の分析等について（0208〆）\30 所管⇒財政課\水道\"/>
    </mc:Choice>
  </mc:AlternateContent>
  <workbookProtection workbookPassword="B319" lockStructure="1"/>
  <bookViews>
    <workbookView xWindow="0" yWindow="0" windowWidth="16485" windowHeight="691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P6" i="5"/>
  <c r="P10" i="4" s="1"/>
  <c r="O6" i="5"/>
  <c r="N6" i="5"/>
  <c r="M6" i="5"/>
  <c r="L6" i="5"/>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W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<sst xmlns="http://schemas.openxmlformats.org/spreadsheetml/2006/main" count="232" uniqueCount="120">
  <si>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</si>
  <si>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</si>
  <si>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</si>
  <si>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</si>
  <si>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</si>
  <si>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</si>
  <si>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</si>
  <si>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</si>
  <si>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</si>
  <si>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</si>
  <si>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</si>
  <si>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</si>
  <si>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</si>
  <si>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</si>
  <si>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</si>
  <si>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</si>
  <si>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</si>
  <si>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</si>
  <si>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</si>
  <si>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</si>
  <si>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</si>
  <si>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</si>
  <si>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</si>
  <si>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</si>
  <si>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</si>
  <si>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</si>
  <si>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</si>
  <si>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</si>
  <si>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</si>
  <si>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</si>
  <si>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</si>
  <si>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</si>
  <si>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</si>
  <si>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</si>
  <si>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</si>
  <si>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</si>
  <si>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</si>
  <si>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</si>
  <si>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</si>
  <si>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</si>
  <si>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</si>
  <si>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</si>
  <si>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</si>
  <si>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</si>
  <si>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</si>
  <si>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</si>
  <si>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</si>
  <si>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</si>
  <si>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</si>
  <si>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</si>
  <si>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</si>
  <si>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</si>
  <si>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</si>
  <si>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</si>
  <si>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</si>
  <si>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</si>
  <si>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</si>
  <si>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</si>
  <si>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</si>
  <si>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</si>
  <si>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</si>
  <si>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</si>
  <si>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</si>
  <si>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</si>
  <si>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</si>
  <si>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</si>
  <si>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</si>
  <si>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</si>
  <si>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</si>
  <si>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</si>
  <si>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</si>
  <si>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</si>
  <si>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</si>
  <si>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</si>
  <si>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</si>
  <si>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</si>
  <si>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</si>
  <si>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</si>
  <si>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</si>
  <si>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</si>
  <si>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</si>
  <si>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</si>
  <si>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</si>
  <si>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</si>
  <si>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</si>
  <si>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</si>
  <si>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</si>
  <si>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</si>
  <si>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</si>
  <si>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</si>
  <si>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</si>
  <si>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</si>
  <si>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</si>
  <si>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</si>
  <si>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</si>
  <si>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</si>
  <si>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</si>
  <si>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</si>
  <si>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</si>
  <si>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</si>
  <si>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</si>
  <si>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</si>
  <si>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</si>
  <si>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</si>
  <si>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</si>
  <si>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山口県　光市</t>
  </si>
  <si>
    <t>法適用</t>
  </si>
  <si>
    <t>水道事業</t>
  </si>
  <si>
    <t>末端給水事業</t>
  </si>
  <si>
    <t>A5</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</si>
  <si>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</si>
  <si>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</si>
  <si>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</si>
  <si>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</si>
  <si>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</si>
  <si>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</si>
  <si>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現在、１年あたり５㎞を目標に老朽管更新を行っていることから、管路更新率は全国平均値、類似団体平均値よりも高い数値で推移しており、管路経年化率については、全国平均値、類似団体平均値を大きく上回っているものの、水道管路の更新期を迎えるなか、ほぼ横ばいの数値で推移している状況である。
　しかしながら、有形固定資産減価償却率については増加傾向にあることから、水道施設全体の将来的な更新の必要性は高まっており、効率的な施設更新を行っていくためのアセットマネジメント計画を策定し、計画的な施設更新を実施していく必要がある。</t>
    <rPh sb="1" eb="3">
      <t>ゲンザイ</t>
    </rPh>
    <rPh sb="5" eb="6">
      <t>ネン</t>
    </rPh>
    <rPh sb="12" eb="14">
      <t>モクヒョウ</t>
    </rPh>
    <rPh sb="15" eb="17">
      <t>ロウキュウ</t>
    </rPh>
    <rPh sb="17" eb="18">
      <t>カン</t>
    </rPh>
    <rPh sb="18" eb="20">
      <t>コウシン</t>
    </rPh>
    <rPh sb="21" eb="22">
      <t>オコナ</t>
    </rPh>
    <rPh sb="31" eb="33">
      <t>カンロ</t>
    </rPh>
    <rPh sb="33" eb="35">
      <t>コウシン</t>
    </rPh>
    <rPh sb="35" eb="36">
      <t>リツ</t>
    </rPh>
    <rPh sb="37" eb="39">
      <t>ゼンコク</t>
    </rPh>
    <rPh sb="39" eb="42">
      <t>ヘイキンチ</t>
    </rPh>
    <rPh sb="43" eb="45">
      <t>ルイジ</t>
    </rPh>
    <rPh sb="45" eb="47">
      <t>ダンタイ</t>
    </rPh>
    <rPh sb="47" eb="49">
      <t>ヘイキン</t>
    </rPh>
    <rPh sb="49" eb="50">
      <t>チ</t>
    </rPh>
    <rPh sb="53" eb="54">
      <t>タカ</t>
    </rPh>
    <rPh sb="55" eb="57">
      <t>スウチ</t>
    </rPh>
    <rPh sb="58" eb="60">
      <t>スイイ</t>
    </rPh>
    <rPh sb="65" eb="67">
      <t>カンロ</t>
    </rPh>
    <rPh sb="67" eb="70">
      <t>ケイネンカ</t>
    </rPh>
    <rPh sb="70" eb="71">
      <t>リツ</t>
    </rPh>
    <rPh sb="91" eb="92">
      <t>オオ</t>
    </rPh>
    <rPh sb="94" eb="96">
      <t>ウワマワ</t>
    </rPh>
    <rPh sb="104" eb="106">
      <t>スイドウ</t>
    </rPh>
    <rPh sb="106" eb="108">
      <t>カンロ</t>
    </rPh>
    <rPh sb="109" eb="112">
      <t>コウシンキ</t>
    </rPh>
    <rPh sb="113" eb="114">
      <t>ムカ</t>
    </rPh>
    <rPh sb="121" eb="122">
      <t>ヨコ</t>
    </rPh>
    <rPh sb="125" eb="127">
      <t>スウチ</t>
    </rPh>
    <rPh sb="128" eb="130">
      <t>スイイ</t>
    </rPh>
    <rPh sb="134" eb="136">
      <t>ジョウキョウ</t>
    </rPh>
    <rPh sb="159" eb="160">
      <t>リツ</t>
    </rPh>
    <rPh sb="165" eb="167">
      <t>ゾウカ</t>
    </rPh>
    <rPh sb="167" eb="169">
      <t>ケイコウ</t>
    </rPh>
    <rPh sb="177" eb="179">
      <t>スイドウ</t>
    </rPh>
    <rPh sb="179" eb="181">
      <t>シセツ</t>
    </rPh>
    <rPh sb="181" eb="183">
      <t>ゼンタイ</t>
    </rPh>
    <rPh sb="184" eb="187">
      <t>ショウライテキ</t>
    </rPh>
    <rPh sb="188" eb="190">
      <t>コウシン</t>
    </rPh>
    <rPh sb="191" eb="194">
      <t>ヒツヨウセイ</t>
    </rPh>
    <rPh sb="195" eb="196">
      <t>タカ</t>
    </rPh>
    <rPh sb="202" eb="205">
      <t>コウリツテキ</t>
    </rPh>
    <rPh sb="206" eb="208">
      <t>シセツ</t>
    </rPh>
    <rPh sb="208" eb="210">
      <t>コウシン</t>
    </rPh>
    <rPh sb="211" eb="212">
      <t>オコナ</t>
    </rPh>
    <rPh sb="229" eb="231">
      <t>ケイカク</t>
    </rPh>
    <rPh sb="232" eb="234">
      <t>サクテイ</t>
    </rPh>
    <rPh sb="236" eb="239">
      <t>ケイカクテキ</t>
    </rPh>
    <rPh sb="240" eb="242">
      <t>シセツ</t>
    </rPh>
    <rPh sb="242" eb="244">
      <t>コウシン</t>
    </rPh>
    <rPh sb="245" eb="247">
      <t>ジッシ</t>
    </rPh>
    <rPh sb="251" eb="253">
      <t>ヒツヨウ</t>
    </rPh>
    <phoneticPr fontId="4"/>
  </si>
  <si>
    <t>　単年度の収支の状況を表す経常収支比率が100％以上であり、累積欠損金も発生していないことから現時点における経営状態は健全であるが、水道事業における主たる収入源である水道料金収入については減少傾向にある。
　流動比率は100％を上回っており短期的な債務に対する支払能力は十分に有しているが、簡易水道の統合や浄水施設の更新などの大型投資を企業債を財源として行ってきたことから、企業債残高対給水収益比率が全国平均値、類似団体平均値を大きく上回っており、今後、企業債の償還ピークを迎えることから、引き続き、健全な経営を維持し一定の流動比率を確保していく必要がある。
　給水原価は全国平均値、類似団体平均値を大きく下回っており、料金回収率が100％を上回っていることから、比較的安価な水道料金でありながら給水に係る費用を水道料金収入によって賄えている状態であるが、水道料金収入が減少傾向にあることを踏まえ、事業環境の変化に応じて、常に費用削減や適切な料金収入の確保に取り組むことにより料金回収率が100％を下回らないような経営を行っていく必要がある。
　施設利用率は、大口需要者である工場の使用水量に対応する施設規模を有しているものの、近年では、工場の使用水量が大きく減少していることから、低い数値で推移しており、施設能力に余力を残す状態となっている。有収率はほぼ横ばいで推移しているが、計画的な老朽施設の更新により数値の向上を図っていくことが必要である。
　</t>
    <rPh sb="1" eb="2">
      <t>タン</t>
    </rPh>
    <rPh sb="2" eb="4">
      <t>ネンド</t>
    </rPh>
    <rPh sb="5" eb="7">
      <t>シュウシ</t>
    </rPh>
    <rPh sb="8" eb="10">
      <t>ジョウキョウ</t>
    </rPh>
    <rPh sb="11" eb="12">
      <t>アラワ</t>
    </rPh>
    <rPh sb="13" eb="15">
      <t>ケイジョウ</t>
    </rPh>
    <rPh sb="15" eb="17">
      <t>シュウシ</t>
    </rPh>
    <rPh sb="17" eb="19">
      <t>ヒリツ</t>
    </rPh>
    <rPh sb="24" eb="26">
      <t>イジョウ</t>
    </rPh>
    <rPh sb="30" eb="32">
      <t>ルイセキ</t>
    </rPh>
    <rPh sb="32" eb="35">
      <t>ケッソンキン</t>
    </rPh>
    <rPh sb="36" eb="38">
      <t>ハッセイ</t>
    </rPh>
    <rPh sb="47" eb="50">
      <t>ゲンジテン</t>
    </rPh>
    <rPh sb="54" eb="56">
      <t>ケイエイ</t>
    </rPh>
    <rPh sb="56" eb="58">
      <t>ジョウタイ</t>
    </rPh>
    <rPh sb="59" eb="61">
      <t>ケンゼン</t>
    </rPh>
    <rPh sb="66" eb="68">
      <t>スイドウ</t>
    </rPh>
    <rPh sb="68" eb="70">
      <t>ジギョウ</t>
    </rPh>
    <rPh sb="74" eb="75">
      <t>シュ</t>
    </rPh>
    <rPh sb="77" eb="80">
      <t>シュウニュウゲン</t>
    </rPh>
    <rPh sb="83" eb="85">
      <t>スイドウ</t>
    </rPh>
    <rPh sb="85" eb="87">
      <t>リョウキン</t>
    </rPh>
    <rPh sb="87" eb="89">
      <t>シュウニュウ</t>
    </rPh>
    <rPh sb="94" eb="96">
      <t>ゲンショウ</t>
    </rPh>
    <rPh sb="96" eb="98">
      <t>ケイコウ</t>
    </rPh>
    <rPh sb="114" eb="116">
      <t>ウワマワ</t>
    </rPh>
    <rPh sb="120" eb="123">
      <t>タンキテキ</t>
    </rPh>
    <rPh sb="124" eb="126">
      <t>サイム</t>
    </rPh>
    <rPh sb="127" eb="128">
      <t>タイ</t>
    </rPh>
    <rPh sb="130" eb="132">
      <t>シハライ</t>
    </rPh>
    <rPh sb="132" eb="134">
      <t>ノウリョク</t>
    </rPh>
    <rPh sb="135" eb="137">
      <t>ジュウブン</t>
    </rPh>
    <rPh sb="138" eb="139">
      <t>ユウ</t>
    </rPh>
    <rPh sb="145" eb="147">
      <t>カンイ</t>
    </rPh>
    <rPh sb="147" eb="149">
      <t>スイドウ</t>
    </rPh>
    <rPh sb="150" eb="152">
      <t>トウゴウ</t>
    </rPh>
    <rPh sb="163" eb="165">
      <t>オオガタ</t>
    </rPh>
    <rPh sb="165" eb="167">
      <t>トウシ</t>
    </rPh>
    <rPh sb="168" eb="170">
      <t>キギョウ</t>
    </rPh>
    <rPh sb="170" eb="171">
      <t>サイ</t>
    </rPh>
    <rPh sb="172" eb="174">
      <t>ザイゲン</t>
    </rPh>
    <rPh sb="177" eb="178">
      <t>オコナ</t>
    </rPh>
    <rPh sb="187" eb="189">
      <t>キギョウ</t>
    </rPh>
    <rPh sb="189" eb="190">
      <t>サイ</t>
    </rPh>
    <rPh sb="190" eb="192">
      <t>ザンダカ</t>
    </rPh>
    <rPh sb="192" eb="193">
      <t>タイ</t>
    </rPh>
    <rPh sb="193" eb="195">
      <t>キュウスイ</t>
    </rPh>
    <rPh sb="195" eb="197">
      <t>シュウエキ</t>
    </rPh>
    <rPh sb="197" eb="199">
      <t>ヒリツ</t>
    </rPh>
    <rPh sb="200" eb="202">
      <t>ゼンコク</t>
    </rPh>
    <rPh sb="202" eb="204">
      <t>ヘイキン</t>
    </rPh>
    <rPh sb="204" eb="205">
      <t>チ</t>
    </rPh>
    <rPh sb="206" eb="208">
      <t>ルイジ</t>
    </rPh>
    <rPh sb="208" eb="210">
      <t>ダンタイ</t>
    </rPh>
    <rPh sb="210" eb="212">
      <t>ヘイキン</t>
    </rPh>
    <rPh sb="212" eb="213">
      <t>チ</t>
    </rPh>
    <rPh sb="214" eb="215">
      <t>オオ</t>
    </rPh>
    <rPh sb="217" eb="219">
      <t>ウワマワ</t>
    </rPh>
    <rPh sb="224" eb="226">
      <t>コンゴ</t>
    </rPh>
    <rPh sb="227" eb="229">
      <t>キギョウ</t>
    </rPh>
    <rPh sb="229" eb="230">
      <t>サイ</t>
    </rPh>
    <rPh sb="231" eb="233">
      <t>ショウカン</t>
    </rPh>
    <rPh sb="237" eb="238">
      <t>ムカ</t>
    </rPh>
    <rPh sb="245" eb="246">
      <t>ヒ</t>
    </rPh>
    <rPh sb="247" eb="248">
      <t>ツヅ</t>
    </rPh>
    <rPh sb="250" eb="252">
      <t>ケンゼン</t>
    </rPh>
    <rPh sb="253" eb="255">
      <t>ケイエイ</t>
    </rPh>
    <rPh sb="256" eb="258">
      <t>イジ</t>
    </rPh>
    <rPh sb="259" eb="261">
      <t>イッテイ</t>
    </rPh>
    <rPh sb="262" eb="264">
      <t>リュウドウ</t>
    </rPh>
    <rPh sb="264" eb="266">
      <t>ヒリツ</t>
    </rPh>
    <rPh sb="267" eb="269">
      <t>カクホ</t>
    </rPh>
    <rPh sb="273" eb="275">
      <t>ヒツヨウ</t>
    </rPh>
    <rPh sb="281" eb="283">
      <t>キュウスイ</t>
    </rPh>
    <rPh sb="283" eb="285">
      <t>ゲンカ</t>
    </rPh>
    <rPh sb="286" eb="287">
      <t>ゼン</t>
    </rPh>
    <rPh sb="303" eb="305">
      <t>シタマワ</t>
    </rPh>
    <rPh sb="310" eb="312">
      <t>リョウキン</t>
    </rPh>
    <rPh sb="312" eb="314">
      <t>カイシュウ</t>
    </rPh>
    <rPh sb="314" eb="315">
      <t>リツ</t>
    </rPh>
    <rPh sb="321" eb="323">
      <t>ウワマワ</t>
    </rPh>
    <rPh sb="332" eb="335">
      <t>ヒカクテキ</t>
    </rPh>
    <rPh sb="335" eb="337">
      <t>アンカ</t>
    </rPh>
    <rPh sb="338" eb="340">
      <t>スイドウ</t>
    </rPh>
    <rPh sb="340" eb="342">
      <t>リョウキン</t>
    </rPh>
    <rPh sb="348" eb="350">
      <t>キュウスイ</t>
    </rPh>
    <rPh sb="351" eb="352">
      <t>カカ</t>
    </rPh>
    <rPh sb="353" eb="355">
      <t>ヒヨウ</t>
    </rPh>
    <rPh sb="356" eb="358">
      <t>スイドウ</t>
    </rPh>
    <rPh sb="358" eb="360">
      <t>リョウキン</t>
    </rPh>
    <rPh sb="360" eb="362">
      <t>シュウニュウ</t>
    </rPh>
    <rPh sb="366" eb="367">
      <t>マカナ</t>
    </rPh>
    <rPh sb="371" eb="373">
      <t>ジョウタイ</t>
    </rPh>
    <rPh sb="378" eb="380">
      <t>スイドウ</t>
    </rPh>
    <rPh sb="380" eb="382">
      <t>リョウキン</t>
    </rPh>
    <rPh sb="382" eb="384">
      <t>シュウニュウ</t>
    </rPh>
    <rPh sb="385" eb="387">
      <t>ゲンショウ</t>
    </rPh>
    <rPh sb="387" eb="389">
      <t>ケイコウ</t>
    </rPh>
    <rPh sb="395" eb="396">
      <t>フ</t>
    </rPh>
    <rPh sb="399" eb="401">
      <t>ジギョウ</t>
    </rPh>
    <rPh sb="401" eb="403">
      <t>カンキョウ</t>
    </rPh>
    <rPh sb="404" eb="406">
      <t>ヘンカ</t>
    </rPh>
    <rPh sb="407" eb="408">
      <t>オウ</t>
    </rPh>
    <rPh sb="429" eb="430">
      <t>ト</t>
    </rPh>
    <rPh sb="431" eb="432">
      <t>ク</t>
    </rPh>
    <rPh sb="438" eb="440">
      <t>リョウキン</t>
    </rPh>
    <rPh sb="440" eb="442">
      <t>カイシュウ</t>
    </rPh>
    <rPh sb="442" eb="443">
      <t>リツ</t>
    </rPh>
    <rPh sb="449" eb="451">
      <t>シタマワ</t>
    </rPh>
    <rPh sb="457" eb="459">
      <t>ケイエイ</t>
    </rPh>
    <rPh sb="460" eb="461">
      <t>オコナ</t>
    </rPh>
    <rPh sb="465" eb="467">
      <t>ヒツヨウ</t>
    </rPh>
    <rPh sb="473" eb="475">
      <t>シセツ</t>
    </rPh>
    <rPh sb="475" eb="478">
      <t>リヨウリツ</t>
    </rPh>
    <rPh sb="480" eb="482">
      <t>オオグチ</t>
    </rPh>
    <rPh sb="482" eb="484">
      <t>ジュヨウ</t>
    </rPh>
    <rPh sb="484" eb="485">
      <t>シャ</t>
    </rPh>
    <rPh sb="488" eb="490">
      <t>コウジョウ</t>
    </rPh>
    <rPh sb="491" eb="493">
      <t>シヨウ</t>
    </rPh>
    <rPh sb="493" eb="495">
      <t>スイリョウ</t>
    </rPh>
    <rPh sb="496" eb="498">
      <t>タイオウ</t>
    </rPh>
    <rPh sb="500" eb="502">
      <t>シセツ</t>
    </rPh>
    <rPh sb="502" eb="504">
      <t>キボ</t>
    </rPh>
    <rPh sb="505" eb="506">
      <t>ユウ</t>
    </rPh>
    <rPh sb="514" eb="516">
      <t>キンネン</t>
    </rPh>
    <rPh sb="519" eb="521">
      <t>コウジョウ</t>
    </rPh>
    <rPh sb="522" eb="524">
      <t>シヨウ</t>
    </rPh>
    <rPh sb="524" eb="526">
      <t>スイリョウ</t>
    </rPh>
    <rPh sb="527" eb="528">
      <t>オオ</t>
    </rPh>
    <rPh sb="530" eb="532">
      <t>ゲンショウ</t>
    </rPh>
    <rPh sb="541" eb="542">
      <t>ヒク</t>
    </rPh>
    <rPh sb="543" eb="545">
      <t>スウチ</t>
    </rPh>
    <rPh sb="546" eb="548">
      <t>スイイ</t>
    </rPh>
    <rPh sb="553" eb="555">
      <t>シセツ</t>
    </rPh>
    <rPh sb="555" eb="557">
      <t>ノウリョク</t>
    </rPh>
    <rPh sb="558" eb="560">
      <t>ヨリョク</t>
    </rPh>
    <rPh sb="561" eb="562">
      <t>ノコ</t>
    </rPh>
    <rPh sb="563" eb="565">
      <t>ジョウタイ</t>
    </rPh>
    <rPh sb="572" eb="574">
      <t>ユウシュウ</t>
    </rPh>
    <rPh sb="574" eb="575">
      <t>リツ</t>
    </rPh>
    <rPh sb="578" eb="579">
      <t>ヨコ</t>
    </rPh>
    <rPh sb="582" eb="584">
      <t>スイイ</t>
    </rPh>
    <rPh sb="590" eb="593">
      <t>ケイカクテキ</t>
    </rPh>
    <rPh sb="594" eb="596">
      <t>ロウキュウ</t>
    </rPh>
    <rPh sb="596" eb="598">
      <t>シセツ</t>
    </rPh>
    <rPh sb="599" eb="601">
      <t>コウシン</t>
    </rPh>
    <rPh sb="604" eb="606">
      <t>スウチ</t>
    </rPh>
    <rPh sb="607" eb="609">
      <t>コウジョウ</t>
    </rPh>
    <rPh sb="610" eb="611">
      <t>ハカ</t>
    </rPh>
    <rPh sb="618" eb="620">
      <t>ヒツヨウ</t>
    </rPh>
    <phoneticPr fontId="4"/>
  </si>
  <si>
    <t>　近年においては、経常収支比率が100％を上回っており、毎年度、一定の純利益を計上しているため、短期的な視点においては経営状態は安定している。
　しかしながら、水道事業における純利益は、需要者に対して、安心・安全な水道水の安定給水を行うために必要となる膨大な水道施設の更新財源であり、大口需要者である工場の使用水量が全体の約40％を占めていること、人口減少の影響により有収水量は年々減少していること、一定の施設更新を行いながらも水道施設全体の老朽化が進んでいるとことなど、本市を取り巻く事業環境を考慮すると、長期的な視点においても健全な経営の維持、向上を図っていく必要があり、水道事業ビジョンの策定などを通じて事業環境の変化に対応できる経営基盤の強化にも取り組んでいく必要がある。</t>
    <rPh sb="1" eb="3">
      <t>キンネン</t>
    </rPh>
    <rPh sb="9" eb="11">
      <t>ケイジョウ</t>
    </rPh>
    <rPh sb="11" eb="13">
      <t>シュウシ</t>
    </rPh>
    <rPh sb="13" eb="15">
      <t>ヒリツ</t>
    </rPh>
    <rPh sb="21" eb="23">
      <t>ウワマワ</t>
    </rPh>
    <rPh sb="28" eb="31">
      <t>マイネンド</t>
    </rPh>
    <rPh sb="32" eb="34">
      <t>イッテイ</t>
    </rPh>
    <rPh sb="35" eb="36">
      <t>ジュン</t>
    </rPh>
    <rPh sb="36" eb="38">
      <t>リエキ</t>
    </rPh>
    <rPh sb="39" eb="41">
      <t>ケイジョウ</t>
    </rPh>
    <rPh sb="48" eb="51">
      <t>タンキテキ</t>
    </rPh>
    <rPh sb="52" eb="54">
      <t>シテン</t>
    </rPh>
    <rPh sb="59" eb="61">
      <t>ケイエイ</t>
    </rPh>
    <rPh sb="61" eb="63">
      <t>ジョウタイ</t>
    </rPh>
    <rPh sb="64" eb="66">
      <t>アンテイ</t>
    </rPh>
    <rPh sb="80" eb="82">
      <t>スイドウ</t>
    </rPh>
    <rPh sb="82" eb="84">
      <t>ジギョウ</t>
    </rPh>
    <rPh sb="88" eb="91">
      <t>ジュンリエキ</t>
    </rPh>
    <rPh sb="93" eb="95">
      <t>ジュヨウ</t>
    </rPh>
    <rPh sb="95" eb="96">
      <t>シャ</t>
    </rPh>
    <rPh sb="97" eb="98">
      <t>タイ</t>
    </rPh>
    <rPh sb="101" eb="103">
      <t>アンシン</t>
    </rPh>
    <rPh sb="104" eb="106">
      <t>アンゼン</t>
    </rPh>
    <rPh sb="107" eb="110">
      <t>スイドウスイ</t>
    </rPh>
    <rPh sb="111" eb="113">
      <t>アンテイ</t>
    </rPh>
    <rPh sb="113" eb="115">
      <t>キュウスイ</t>
    </rPh>
    <rPh sb="116" eb="117">
      <t>オコナ</t>
    </rPh>
    <rPh sb="121" eb="123">
      <t>ヒツヨウ</t>
    </rPh>
    <rPh sb="126" eb="128">
      <t>ボウダイ</t>
    </rPh>
    <rPh sb="129" eb="131">
      <t>スイドウ</t>
    </rPh>
    <rPh sb="131" eb="133">
      <t>シセツ</t>
    </rPh>
    <rPh sb="134" eb="136">
      <t>コウシン</t>
    </rPh>
    <rPh sb="136" eb="138">
      <t>ザイゲン</t>
    </rPh>
    <rPh sb="142" eb="144">
      <t>オオグチ</t>
    </rPh>
    <rPh sb="144" eb="146">
      <t>ジュヨウ</t>
    </rPh>
    <rPh sb="146" eb="147">
      <t>シャ</t>
    </rPh>
    <rPh sb="150" eb="152">
      <t>コウジョウ</t>
    </rPh>
    <rPh sb="153" eb="155">
      <t>シヨウ</t>
    </rPh>
    <rPh sb="155" eb="157">
      <t>スイリョウ</t>
    </rPh>
    <rPh sb="158" eb="160">
      <t>ゼンタイ</t>
    </rPh>
    <rPh sb="161" eb="162">
      <t>ヤク</t>
    </rPh>
    <rPh sb="166" eb="167">
      <t>シ</t>
    </rPh>
    <rPh sb="174" eb="176">
      <t>ジンコウ</t>
    </rPh>
    <rPh sb="176" eb="178">
      <t>ゲンショウ</t>
    </rPh>
    <rPh sb="179" eb="181">
      <t>エイキョウ</t>
    </rPh>
    <rPh sb="184" eb="186">
      <t>ユウシュウ</t>
    </rPh>
    <rPh sb="186" eb="188">
      <t>スイリョウ</t>
    </rPh>
    <rPh sb="189" eb="191">
      <t>ネンネン</t>
    </rPh>
    <rPh sb="191" eb="193">
      <t>ゲンショウ</t>
    </rPh>
    <rPh sb="200" eb="202">
      <t>イッテイ</t>
    </rPh>
    <rPh sb="203" eb="205">
      <t>シセツ</t>
    </rPh>
    <rPh sb="205" eb="207">
      <t>コウシン</t>
    </rPh>
    <rPh sb="208" eb="209">
      <t>オコナ</t>
    </rPh>
    <rPh sb="214" eb="216">
      <t>スイドウ</t>
    </rPh>
    <rPh sb="216" eb="218">
      <t>シセツ</t>
    </rPh>
    <rPh sb="218" eb="220">
      <t>ゼンタイ</t>
    </rPh>
    <rPh sb="221" eb="224">
      <t>ロウキュウカ</t>
    </rPh>
    <rPh sb="225" eb="226">
      <t>スス</t>
    </rPh>
    <rPh sb="243" eb="245">
      <t>ジギョウ</t>
    </rPh>
    <rPh sb="245" eb="247">
      <t>カンキョウ</t>
    </rPh>
    <rPh sb="248" eb="250">
      <t>コウリョ</t>
    </rPh>
    <rPh sb="254" eb="257">
      <t>チョウキテキ</t>
    </rPh>
    <rPh sb="258" eb="260">
      <t>シテン</t>
    </rPh>
    <rPh sb="265" eb="267">
      <t>ケンゼン</t>
    </rPh>
    <rPh sb="268" eb="270">
      <t>ケイエイ</t>
    </rPh>
    <rPh sb="271" eb="273">
      <t>イジ</t>
    </rPh>
    <rPh sb="274" eb="276">
      <t>コウジョウ</t>
    </rPh>
    <rPh sb="277" eb="278">
      <t>ハカ</t>
    </rPh>
    <rPh sb="282" eb="284">
      <t>ヒツヨウ</t>
    </rPh>
    <rPh sb="288" eb="290">
      <t>スイドウ</t>
    </rPh>
    <rPh sb="290" eb="292">
      <t>ジギョウ</t>
    </rPh>
    <rPh sb="297" eb="299">
      <t>サクテイ</t>
    </rPh>
    <rPh sb="302" eb="303">
      <t>ツウ</t>
    </rPh>
    <rPh sb="305" eb="307">
      <t>ジギョウ</t>
    </rPh>
    <rPh sb="307" eb="309">
      <t>カンキョウ</t>
    </rPh>
    <rPh sb="310" eb="312">
      <t>ヘンカ</t>
    </rPh>
    <rPh sb="313" eb="315">
      <t>タイオウ</t>
    </rPh>
    <rPh sb="318" eb="320">
      <t>ケイエイ</t>
    </rPh>
    <rPh sb="320" eb="322">
      <t>キバン</t>
    </rPh>
    <rPh sb="323" eb="325">
      <t>キョウカ</t>
    </rPh>
    <rPh sb="327" eb="328">
      <t>ト</t>
    </rPh>
    <rPh sb="329" eb="330">
      <t>ク</t>
    </rPh>
    <rPh sb="334" eb="336">
      <t>ヒツヨウ</t>
    </rPh>
    <phoneticPr fontId="4"/>
  </si>
  <si>
    <t>自治体職員</t>
    <rPh sb="0" eb="3">
      <t>ジチタイ</t>
    </rPh>
    <rPh sb="3" eb="5">
      <t>ショクイン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</si>
</sst>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2.04</c:v>
                </c:pt>
                <c:pt idx="1">
                  <c:v>1.81</c:v>
                </c:pt>
                <c:pt idx="2">
                  <c:v>1.75</c:v>
                </c:pt>
                <c:pt idx="3">
                  <c:v>1.91</c:v>
                </c:pt>
                <c:pt idx="4">
                  <c:v>1.9</c:v>
                </c:pt>
              </c:numCache>
            </c:numRef>
          </c:val>
        </c:ser>
        <c:dLbls>
          <c:showLegendKey val="0"/>
          <c:showVal val="0"/>
          <c:showCatName val="0"/>
          <c:showSerName val="0"/>
          <c:showPercent val="0"/>
          <c:showBubbleSize val="0"/>
        </c:dLbls>
        <c:gapWidth val="150"/>
        <c:axId val="560688264"/>
        <c:axId val="560688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0.59</c:v>
                </c:pt>
                <c:pt idx="2">
                  <c:v>0.6</c:v>
                </c:pt>
                <c:pt idx="3">
                  <c:v>0.56000000000000005</c:v>
                </c:pt>
                <c:pt idx="4">
                  <c:v>0.61</c:v>
                </c:pt>
              </c:numCache>
            </c:numRef>
          </c:val>
          <c:smooth val="0"/>
        </c:ser>
        <c:dLbls>
          <c:showLegendKey val="0"/>
          <c:showVal val="0"/>
          <c:showCatName val="0"/>
          <c:showSerName val="0"/>
          <c:showPercent val="0"/>
          <c:showBubbleSize val="0"/>
        </c:dLbls>
        <c:marker val="1"/>
        <c:smooth val="0"/>
        <c:axId val="560688264"/>
        <c:axId val="560688656"/>
      </c:lineChart>
      <c:dateAx>
        <c:axId val="560688264"/>
        <c:scaling>
          <c:orientation val="minMax"/>
        </c:scaling>
        <c:delete val="1"/>
        <c:axPos val="b"/>
        <c:numFmt formatCode="ge" sourceLinked="1"/>
        <c:majorTickMark val="none"/>
        <c:minorTickMark val="none"/>
        <c:tickLblPos val="none"/>
        <c:crossAx val="560688656"/>
        <c:crosses val="autoZero"/>
        <c:auto val="1"/>
        <c:lblOffset val="100"/>
        <c:baseTimeUnit val="years"/>
      </c:dateAx>
      <c:valAx>
        <c:axId val="56068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0688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56.26</c:v>
                </c:pt>
                <c:pt idx="1">
                  <c:v>54.99</c:v>
                </c:pt>
                <c:pt idx="2">
                  <c:v>54.02</c:v>
                </c:pt>
                <c:pt idx="3">
                  <c:v>53.96</c:v>
                </c:pt>
                <c:pt idx="4">
                  <c:v>54.06</c:v>
                </c:pt>
              </c:numCache>
            </c:numRef>
          </c:val>
        </c:ser>
        <c:dLbls>
          <c:showLegendKey val="0"/>
          <c:showVal val="0"/>
          <c:showCatName val="0"/>
          <c:showSerName val="0"/>
          <c:showPercent val="0"/>
          <c:showBubbleSize val="0"/>
        </c:dLbls>
        <c:gapWidth val="150"/>
        <c:axId val="425962168"/>
        <c:axId val="42596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59.09</c:v>
                </c:pt>
                <c:pt idx="1">
                  <c:v>59.23</c:v>
                </c:pt>
                <c:pt idx="2">
                  <c:v>58.58</c:v>
                </c:pt>
                <c:pt idx="3">
                  <c:v>58.53</c:v>
                </c:pt>
                <c:pt idx="4">
                  <c:v>59.01</c:v>
                </c:pt>
              </c:numCache>
            </c:numRef>
          </c:val>
          <c:smooth val="0"/>
        </c:ser>
        <c:dLbls>
          <c:showLegendKey val="0"/>
          <c:showVal val="0"/>
          <c:showCatName val="0"/>
          <c:showSerName val="0"/>
          <c:showPercent val="0"/>
          <c:showBubbleSize val="0"/>
        </c:dLbls>
        <c:marker val="1"/>
        <c:smooth val="0"/>
        <c:axId val="425962168"/>
        <c:axId val="425962560"/>
      </c:lineChart>
      <c:dateAx>
        <c:axId val="425962168"/>
        <c:scaling>
          <c:orientation val="minMax"/>
        </c:scaling>
        <c:delete val="1"/>
        <c:axPos val="b"/>
        <c:numFmt formatCode="ge" sourceLinked="1"/>
        <c:majorTickMark val="none"/>
        <c:minorTickMark val="none"/>
        <c:tickLblPos val="none"/>
        <c:crossAx val="425962560"/>
        <c:crosses val="autoZero"/>
        <c:auto val="1"/>
        <c:lblOffset val="100"/>
        <c:baseTimeUnit val="years"/>
      </c:dateAx>
      <c:valAx>
        <c:axId val="42596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962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89.55</c:v>
                </c:pt>
                <c:pt idx="1">
                  <c:v>90.09</c:v>
                </c:pt>
                <c:pt idx="2">
                  <c:v>90.1</c:v>
                </c:pt>
                <c:pt idx="3">
                  <c:v>90</c:v>
                </c:pt>
                <c:pt idx="4">
                  <c:v>89.98</c:v>
                </c:pt>
              </c:numCache>
            </c:numRef>
          </c:val>
        </c:ser>
        <c:dLbls>
          <c:showLegendKey val="0"/>
          <c:showVal val="0"/>
          <c:showCatName val="0"/>
          <c:showSerName val="0"/>
          <c:showPercent val="0"/>
          <c:showBubbleSize val="0"/>
        </c:dLbls>
        <c:gapWidth val="150"/>
        <c:axId val="426708720"/>
        <c:axId val="426709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c:v>
                </c:pt>
                <c:pt idx="1">
                  <c:v>85.53</c:v>
                </c:pt>
                <c:pt idx="2">
                  <c:v>85.23</c:v>
                </c:pt>
                <c:pt idx="3">
                  <c:v>85.26</c:v>
                </c:pt>
                <c:pt idx="4">
                  <c:v>85.37</c:v>
                </c:pt>
              </c:numCache>
            </c:numRef>
          </c:val>
          <c:smooth val="0"/>
        </c:ser>
        <c:dLbls>
          <c:showLegendKey val="0"/>
          <c:showVal val="0"/>
          <c:showCatName val="0"/>
          <c:showSerName val="0"/>
          <c:showPercent val="0"/>
          <c:showBubbleSize val="0"/>
        </c:dLbls>
        <c:marker val="1"/>
        <c:smooth val="0"/>
        <c:axId val="426708720"/>
        <c:axId val="426709112"/>
      </c:lineChart>
      <c:dateAx>
        <c:axId val="426708720"/>
        <c:scaling>
          <c:orientation val="minMax"/>
        </c:scaling>
        <c:delete val="1"/>
        <c:axPos val="b"/>
        <c:numFmt formatCode="ge" sourceLinked="1"/>
        <c:majorTickMark val="none"/>
        <c:minorTickMark val="none"/>
        <c:tickLblPos val="none"/>
        <c:crossAx val="426709112"/>
        <c:crosses val="autoZero"/>
        <c:auto val="1"/>
        <c:lblOffset val="100"/>
        <c:baseTimeUnit val="years"/>
      </c:dateAx>
      <c:valAx>
        <c:axId val="426709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70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111.42</c:v>
                </c:pt>
                <c:pt idx="1">
                  <c:v>106.84</c:v>
                </c:pt>
                <c:pt idx="2">
                  <c:v>108.74</c:v>
                </c:pt>
                <c:pt idx="3">
                  <c:v>111.65</c:v>
                </c:pt>
                <c:pt idx="4">
                  <c:v>116.4</c:v>
                </c:pt>
              </c:numCache>
            </c:numRef>
          </c:val>
        </c:ser>
        <c:dLbls>
          <c:showLegendKey val="0"/>
          <c:showVal val="0"/>
          <c:showCatName val="0"/>
          <c:showSerName val="0"/>
          <c:showPercent val="0"/>
          <c:showBubbleSize val="0"/>
        </c:dLbls>
        <c:gapWidth val="150"/>
        <c:axId val="560689832"/>
        <c:axId val="489239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106.41</c:v>
                </c:pt>
                <c:pt idx="1">
                  <c:v>106.89</c:v>
                </c:pt>
                <c:pt idx="2">
                  <c:v>109.04</c:v>
                </c:pt>
                <c:pt idx="3">
                  <c:v>109.64</c:v>
                </c:pt>
                <c:pt idx="4">
                  <c:v>110.95</c:v>
                </c:pt>
              </c:numCache>
            </c:numRef>
          </c:val>
          <c:smooth val="0"/>
        </c:ser>
        <c:dLbls>
          <c:showLegendKey val="0"/>
          <c:showVal val="0"/>
          <c:showCatName val="0"/>
          <c:showSerName val="0"/>
          <c:showPercent val="0"/>
          <c:showBubbleSize val="0"/>
        </c:dLbls>
        <c:marker val="1"/>
        <c:smooth val="0"/>
        <c:axId val="560689832"/>
        <c:axId val="489239016"/>
      </c:lineChart>
      <c:dateAx>
        <c:axId val="560689832"/>
        <c:scaling>
          <c:orientation val="minMax"/>
        </c:scaling>
        <c:delete val="1"/>
        <c:axPos val="b"/>
        <c:numFmt formatCode="ge" sourceLinked="1"/>
        <c:majorTickMark val="none"/>
        <c:minorTickMark val="none"/>
        <c:tickLblPos val="none"/>
        <c:crossAx val="489239016"/>
        <c:crosses val="autoZero"/>
        <c:auto val="1"/>
        <c:lblOffset val="100"/>
        <c:baseTimeUnit val="years"/>
      </c:dateAx>
      <c:valAx>
        <c:axId val="4892390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60689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32.659999999999997</c:v>
                </c:pt>
                <c:pt idx="1">
                  <c:v>34.24</c:v>
                </c:pt>
                <c:pt idx="2">
                  <c:v>38.21</c:v>
                </c:pt>
                <c:pt idx="3">
                  <c:v>39.83</c:v>
                </c:pt>
                <c:pt idx="4">
                  <c:v>40.9</c:v>
                </c:pt>
              </c:numCache>
            </c:numRef>
          </c:val>
        </c:ser>
        <c:dLbls>
          <c:showLegendKey val="0"/>
          <c:showVal val="0"/>
          <c:showCatName val="0"/>
          <c:showSerName val="0"/>
          <c:showPercent val="0"/>
          <c:showBubbleSize val="0"/>
        </c:dLbls>
        <c:gapWidth val="150"/>
        <c:axId val="489240192"/>
        <c:axId val="489240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36.36</c:v>
                </c:pt>
                <c:pt idx="1">
                  <c:v>37.340000000000003</c:v>
                </c:pt>
                <c:pt idx="2">
                  <c:v>44.31</c:v>
                </c:pt>
                <c:pt idx="3">
                  <c:v>45.75</c:v>
                </c:pt>
                <c:pt idx="4">
                  <c:v>46.9</c:v>
                </c:pt>
              </c:numCache>
            </c:numRef>
          </c:val>
          <c:smooth val="0"/>
        </c:ser>
        <c:dLbls>
          <c:showLegendKey val="0"/>
          <c:showVal val="0"/>
          <c:showCatName val="0"/>
          <c:showSerName val="0"/>
          <c:showPercent val="0"/>
          <c:showBubbleSize val="0"/>
        </c:dLbls>
        <c:marker val="1"/>
        <c:smooth val="0"/>
        <c:axId val="489240192"/>
        <c:axId val="489240584"/>
      </c:lineChart>
      <c:dateAx>
        <c:axId val="489240192"/>
        <c:scaling>
          <c:orientation val="minMax"/>
        </c:scaling>
        <c:delete val="1"/>
        <c:axPos val="b"/>
        <c:numFmt formatCode="ge" sourceLinked="1"/>
        <c:majorTickMark val="none"/>
        <c:minorTickMark val="none"/>
        <c:tickLblPos val="none"/>
        <c:crossAx val="489240584"/>
        <c:crosses val="autoZero"/>
        <c:auto val="1"/>
        <c:lblOffset val="100"/>
        <c:baseTimeUnit val="years"/>
      </c:dateAx>
      <c:valAx>
        <c:axId val="489240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924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34.72</c:v>
                </c:pt>
                <c:pt idx="1">
                  <c:v>35.03</c:v>
                </c:pt>
                <c:pt idx="2">
                  <c:v>36.08</c:v>
                </c:pt>
                <c:pt idx="3">
                  <c:v>35.979999999999997</c:v>
                </c:pt>
                <c:pt idx="4">
                  <c:v>34.229999999999997</c:v>
                </c:pt>
              </c:numCache>
            </c:numRef>
          </c:val>
        </c:ser>
        <c:dLbls>
          <c:showLegendKey val="0"/>
          <c:showVal val="0"/>
          <c:showCatName val="0"/>
          <c:showSerName val="0"/>
          <c:showPercent val="0"/>
          <c:showBubbleSize val="0"/>
        </c:dLbls>
        <c:gapWidth val="150"/>
        <c:axId val="430459240"/>
        <c:axId val="43045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7.8</c:v>
                </c:pt>
                <c:pt idx="1">
                  <c:v>8.39</c:v>
                </c:pt>
                <c:pt idx="2">
                  <c:v>10.09</c:v>
                </c:pt>
                <c:pt idx="3">
                  <c:v>10.54</c:v>
                </c:pt>
                <c:pt idx="4">
                  <c:v>12.03</c:v>
                </c:pt>
              </c:numCache>
            </c:numRef>
          </c:val>
          <c:smooth val="0"/>
        </c:ser>
        <c:dLbls>
          <c:showLegendKey val="0"/>
          <c:showVal val="0"/>
          <c:showCatName val="0"/>
          <c:showSerName val="0"/>
          <c:showPercent val="0"/>
          <c:showBubbleSize val="0"/>
        </c:dLbls>
        <c:marker val="1"/>
        <c:smooth val="0"/>
        <c:axId val="430459240"/>
        <c:axId val="430459632"/>
      </c:lineChart>
      <c:dateAx>
        <c:axId val="430459240"/>
        <c:scaling>
          <c:orientation val="minMax"/>
        </c:scaling>
        <c:delete val="1"/>
        <c:axPos val="b"/>
        <c:numFmt formatCode="ge" sourceLinked="1"/>
        <c:majorTickMark val="none"/>
        <c:minorTickMark val="none"/>
        <c:tickLblPos val="none"/>
        <c:crossAx val="430459632"/>
        <c:crosses val="autoZero"/>
        <c:auto val="1"/>
        <c:lblOffset val="100"/>
        <c:baseTimeUnit val="years"/>
      </c:dateAx>
      <c:valAx>
        <c:axId val="43045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0459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29629992"/>
        <c:axId val="429630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6.33</c:v>
                </c:pt>
                <c:pt idx="1">
                  <c:v>7.76</c:v>
                </c:pt>
                <c:pt idx="2">
                  <c:v>3.77</c:v>
                </c:pt>
                <c:pt idx="3">
                  <c:v>3.62</c:v>
                </c:pt>
                <c:pt idx="4">
                  <c:v>3.91</c:v>
                </c:pt>
              </c:numCache>
            </c:numRef>
          </c:val>
          <c:smooth val="0"/>
        </c:ser>
        <c:dLbls>
          <c:showLegendKey val="0"/>
          <c:showVal val="0"/>
          <c:showCatName val="0"/>
          <c:showSerName val="0"/>
          <c:showPercent val="0"/>
          <c:showBubbleSize val="0"/>
        </c:dLbls>
        <c:marker val="1"/>
        <c:smooth val="0"/>
        <c:axId val="429629992"/>
        <c:axId val="429630384"/>
      </c:lineChart>
      <c:dateAx>
        <c:axId val="429629992"/>
        <c:scaling>
          <c:orientation val="minMax"/>
        </c:scaling>
        <c:delete val="1"/>
        <c:axPos val="b"/>
        <c:numFmt formatCode="ge" sourceLinked="1"/>
        <c:majorTickMark val="none"/>
        <c:minorTickMark val="none"/>
        <c:tickLblPos val="none"/>
        <c:crossAx val="429630384"/>
        <c:crosses val="autoZero"/>
        <c:auto val="1"/>
        <c:lblOffset val="100"/>
        <c:baseTimeUnit val="years"/>
      </c:dateAx>
      <c:valAx>
        <c:axId val="429630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9629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353.39</c:v>
                </c:pt>
                <c:pt idx="1">
                  <c:v>449.17</c:v>
                </c:pt>
                <c:pt idx="2">
                  <c:v>184.31</c:v>
                </c:pt>
                <c:pt idx="3">
                  <c:v>288.32</c:v>
                </c:pt>
                <c:pt idx="4">
                  <c:v>257.29000000000002</c:v>
                </c:pt>
              </c:numCache>
            </c:numRef>
          </c:val>
        </c:ser>
        <c:dLbls>
          <c:showLegendKey val="0"/>
          <c:showVal val="0"/>
          <c:showCatName val="0"/>
          <c:showSerName val="0"/>
          <c:showPercent val="0"/>
          <c:showBubbleSize val="0"/>
        </c:dLbls>
        <c:gapWidth val="150"/>
        <c:axId val="495603984"/>
        <c:axId val="495604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852.01</c:v>
                </c:pt>
                <c:pt idx="1">
                  <c:v>909.68</c:v>
                </c:pt>
                <c:pt idx="2">
                  <c:v>382.09</c:v>
                </c:pt>
                <c:pt idx="3">
                  <c:v>371.31</c:v>
                </c:pt>
                <c:pt idx="4">
                  <c:v>377.63</c:v>
                </c:pt>
              </c:numCache>
            </c:numRef>
          </c:val>
          <c:smooth val="0"/>
        </c:ser>
        <c:dLbls>
          <c:showLegendKey val="0"/>
          <c:showVal val="0"/>
          <c:showCatName val="0"/>
          <c:showSerName val="0"/>
          <c:showPercent val="0"/>
          <c:showBubbleSize val="0"/>
        </c:dLbls>
        <c:marker val="1"/>
        <c:smooth val="0"/>
        <c:axId val="495603984"/>
        <c:axId val="495604376"/>
      </c:lineChart>
      <c:dateAx>
        <c:axId val="495603984"/>
        <c:scaling>
          <c:orientation val="minMax"/>
        </c:scaling>
        <c:delete val="1"/>
        <c:axPos val="b"/>
        <c:numFmt formatCode="ge" sourceLinked="1"/>
        <c:majorTickMark val="none"/>
        <c:minorTickMark val="none"/>
        <c:tickLblPos val="none"/>
        <c:crossAx val="495604376"/>
        <c:crosses val="autoZero"/>
        <c:auto val="1"/>
        <c:lblOffset val="100"/>
        <c:baseTimeUnit val="years"/>
      </c:dateAx>
      <c:valAx>
        <c:axId val="4956043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9560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574.41</c:v>
                </c:pt>
                <c:pt idx="1">
                  <c:v>570.86</c:v>
                </c:pt>
                <c:pt idx="2">
                  <c:v>567.54</c:v>
                </c:pt>
                <c:pt idx="3">
                  <c:v>554.61</c:v>
                </c:pt>
                <c:pt idx="4">
                  <c:v>549.16</c:v>
                </c:pt>
              </c:numCache>
            </c:numRef>
          </c:val>
        </c:ser>
        <c:dLbls>
          <c:showLegendKey val="0"/>
          <c:showVal val="0"/>
          <c:showCatName val="0"/>
          <c:showSerName val="0"/>
          <c:showPercent val="0"/>
          <c:showBubbleSize val="0"/>
        </c:dLbls>
        <c:gapWidth val="150"/>
        <c:axId val="558566104"/>
        <c:axId val="55856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391.4</c:v>
                </c:pt>
                <c:pt idx="1">
                  <c:v>382.65</c:v>
                </c:pt>
                <c:pt idx="2">
                  <c:v>385.06</c:v>
                </c:pt>
                <c:pt idx="3">
                  <c:v>373.09</c:v>
                </c:pt>
                <c:pt idx="4">
                  <c:v>364.71</c:v>
                </c:pt>
              </c:numCache>
            </c:numRef>
          </c:val>
          <c:smooth val="0"/>
        </c:ser>
        <c:dLbls>
          <c:showLegendKey val="0"/>
          <c:showVal val="0"/>
          <c:showCatName val="0"/>
          <c:showSerName val="0"/>
          <c:showPercent val="0"/>
          <c:showBubbleSize val="0"/>
        </c:dLbls>
        <c:marker val="1"/>
        <c:smooth val="0"/>
        <c:axId val="558566104"/>
        <c:axId val="558566496"/>
      </c:lineChart>
      <c:dateAx>
        <c:axId val="558566104"/>
        <c:scaling>
          <c:orientation val="minMax"/>
        </c:scaling>
        <c:delete val="1"/>
        <c:axPos val="b"/>
        <c:numFmt formatCode="ge" sourceLinked="1"/>
        <c:majorTickMark val="none"/>
        <c:minorTickMark val="none"/>
        <c:tickLblPos val="none"/>
        <c:crossAx val="558566496"/>
        <c:crosses val="autoZero"/>
        <c:auto val="1"/>
        <c:lblOffset val="100"/>
        <c:baseTimeUnit val="years"/>
      </c:dateAx>
      <c:valAx>
        <c:axId val="5585664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58566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102.94</c:v>
                </c:pt>
                <c:pt idx="1">
                  <c:v>100.96</c:v>
                </c:pt>
                <c:pt idx="2">
                  <c:v>102.44</c:v>
                </c:pt>
                <c:pt idx="3">
                  <c:v>105.08</c:v>
                </c:pt>
                <c:pt idx="4">
                  <c:v>106.89</c:v>
                </c:pt>
              </c:numCache>
            </c:numRef>
          </c:val>
        </c:ser>
        <c:dLbls>
          <c:showLegendKey val="0"/>
          <c:showVal val="0"/>
          <c:showCatName val="0"/>
          <c:showSerName val="0"/>
          <c:showPercent val="0"/>
          <c:showBubbleSize val="0"/>
        </c:dLbls>
        <c:gapWidth val="150"/>
        <c:axId val="495603592"/>
        <c:axId val="558567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95.91</c:v>
                </c:pt>
                <c:pt idx="1">
                  <c:v>96.1</c:v>
                </c:pt>
                <c:pt idx="2">
                  <c:v>99.07</c:v>
                </c:pt>
                <c:pt idx="3">
                  <c:v>99.99</c:v>
                </c:pt>
                <c:pt idx="4">
                  <c:v>100.65</c:v>
                </c:pt>
              </c:numCache>
            </c:numRef>
          </c:val>
          <c:smooth val="0"/>
        </c:ser>
        <c:dLbls>
          <c:showLegendKey val="0"/>
          <c:showVal val="0"/>
          <c:showCatName val="0"/>
          <c:showSerName val="0"/>
          <c:showPercent val="0"/>
          <c:showBubbleSize val="0"/>
        </c:dLbls>
        <c:marker val="1"/>
        <c:smooth val="0"/>
        <c:axId val="495603592"/>
        <c:axId val="558567672"/>
      </c:lineChart>
      <c:dateAx>
        <c:axId val="495603592"/>
        <c:scaling>
          <c:orientation val="minMax"/>
        </c:scaling>
        <c:delete val="1"/>
        <c:axPos val="b"/>
        <c:numFmt formatCode="ge" sourceLinked="1"/>
        <c:majorTickMark val="none"/>
        <c:minorTickMark val="none"/>
        <c:tickLblPos val="none"/>
        <c:crossAx val="558567672"/>
        <c:crosses val="autoZero"/>
        <c:auto val="1"/>
        <c:lblOffset val="100"/>
        <c:baseTimeUnit val="years"/>
      </c:dateAx>
      <c:valAx>
        <c:axId val="558567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5603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118.35</c:v>
                </c:pt>
                <c:pt idx="1">
                  <c:v>120.86</c:v>
                </c:pt>
                <c:pt idx="2">
                  <c:v>119.38</c:v>
                </c:pt>
                <c:pt idx="3">
                  <c:v>116.45</c:v>
                </c:pt>
                <c:pt idx="4">
                  <c:v>114.55</c:v>
                </c:pt>
              </c:numCache>
            </c:numRef>
          </c:val>
        </c:ser>
        <c:dLbls>
          <c:showLegendKey val="0"/>
          <c:showVal val="0"/>
          <c:showCatName val="0"/>
          <c:showSerName val="0"/>
          <c:showPercent val="0"/>
          <c:showBubbleSize val="0"/>
        </c:dLbls>
        <c:gapWidth val="150"/>
        <c:axId val="492291096"/>
        <c:axId val="49229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179.29</c:v>
                </c:pt>
                <c:pt idx="1">
                  <c:v>178.39</c:v>
                </c:pt>
                <c:pt idx="2">
                  <c:v>173.03</c:v>
                </c:pt>
                <c:pt idx="3">
                  <c:v>171.15</c:v>
                </c:pt>
                <c:pt idx="4">
                  <c:v>170.19</c:v>
                </c:pt>
              </c:numCache>
            </c:numRef>
          </c:val>
          <c:smooth val="0"/>
        </c:ser>
        <c:dLbls>
          <c:showLegendKey val="0"/>
          <c:showVal val="0"/>
          <c:showCatName val="0"/>
          <c:showSerName val="0"/>
          <c:showPercent val="0"/>
          <c:showBubbleSize val="0"/>
        </c:dLbls>
        <c:marker val="1"/>
        <c:smooth val="0"/>
        <c:axId val="492291096"/>
        <c:axId val="492291488"/>
      </c:lineChart>
      <c:dateAx>
        <c:axId val="492291096"/>
        <c:scaling>
          <c:orientation val="minMax"/>
        </c:scaling>
        <c:delete val="1"/>
        <c:axPos val="b"/>
        <c:numFmt formatCode="ge" sourceLinked="1"/>
        <c:majorTickMark val="none"/>
        <c:minorTickMark val="none"/>
        <c:tickLblPos val="none"/>
        <c:crossAx val="492291488"/>
        <c:crosses val="autoZero"/>
        <c:auto val="1"/>
        <c:lblOffset val="100"/>
        <c:baseTimeUnit val="years"/>
      </c:dateAx>
      <c:valAx>
        <c:axId val="49229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291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AD9" sqref="AD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山口県　光市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A5</v>
      </c>
      <c r="X8" s="59"/>
      <c r="Y8" s="59"/>
      <c r="Z8" s="59"/>
      <c r="AA8" s="59"/>
      <c r="AB8" s="59"/>
      <c r="AC8" s="59"/>
      <c r="AD8" s="60" t="s">
        <v>119</v>
      </c>
      <c r="AE8" s="60"/>
      <c r="AF8" s="60"/>
      <c r="AG8" s="60"/>
      <c r="AH8" s="60"/>
      <c r="AI8" s="60"/>
      <c r="AJ8" s="60"/>
      <c r="AK8" s="5"/>
      <c r="AL8" s="61">
        <f>データ!$R$6</f>
        <v>52286</v>
      </c>
      <c r="AM8" s="61"/>
      <c r="AN8" s="61"/>
      <c r="AO8" s="61"/>
      <c r="AP8" s="61"/>
      <c r="AQ8" s="61"/>
      <c r="AR8" s="61"/>
      <c r="AS8" s="61"/>
      <c r="AT8" s="51">
        <f>データ!$S$6</f>
        <v>92.13</v>
      </c>
      <c r="AU8" s="52"/>
      <c r="AV8" s="52"/>
      <c r="AW8" s="52"/>
      <c r="AX8" s="52"/>
      <c r="AY8" s="52"/>
      <c r="AZ8" s="52"/>
      <c r="BA8" s="52"/>
      <c r="BB8" s="53">
        <f>データ!$T$6</f>
        <v>567.52</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40.18</v>
      </c>
      <c r="J10" s="52"/>
      <c r="K10" s="52"/>
      <c r="L10" s="52"/>
      <c r="M10" s="52"/>
      <c r="N10" s="52"/>
      <c r="O10" s="64"/>
      <c r="P10" s="53">
        <f>データ!$P$6</f>
        <v>93.98</v>
      </c>
      <c r="Q10" s="53"/>
      <c r="R10" s="53"/>
      <c r="S10" s="53"/>
      <c r="T10" s="53"/>
      <c r="U10" s="53"/>
      <c r="V10" s="53"/>
      <c r="W10" s="61">
        <f>データ!$Q$6</f>
        <v>2220</v>
      </c>
      <c r="X10" s="61"/>
      <c r="Y10" s="61"/>
      <c r="Z10" s="61"/>
      <c r="AA10" s="61"/>
      <c r="AB10" s="61"/>
      <c r="AC10" s="61"/>
      <c r="AD10" s="2"/>
      <c r="AE10" s="2"/>
      <c r="AF10" s="2"/>
      <c r="AG10" s="2"/>
      <c r="AH10" s="5"/>
      <c r="AI10" s="5"/>
      <c r="AJ10" s="5"/>
      <c r="AK10" s="5"/>
      <c r="AL10" s="61">
        <f>データ!$U$6</f>
        <v>48938</v>
      </c>
      <c r="AM10" s="61"/>
      <c r="AN10" s="61"/>
      <c r="AO10" s="61"/>
      <c r="AP10" s="61"/>
      <c r="AQ10" s="61"/>
      <c r="AR10" s="61"/>
      <c r="AS10" s="61"/>
      <c r="AT10" s="51">
        <f>データ!$V$6</f>
        <v>45.91</v>
      </c>
      <c r="AU10" s="52"/>
      <c r="AV10" s="52"/>
      <c r="AW10" s="52"/>
      <c r="AX10" s="52"/>
      <c r="AY10" s="52"/>
      <c r="AZ10" s="52"/>
      <c r="BA10" s="52"/>
      <c r="BB10" s="53">
        <f>データ!$W$6</f>
        <v>1065.96</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117</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116</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118</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352101</v>
      </c>
      <c r="D6" s="34">
        <f t="shared" si="3"/>
        <v>46</v>
      </c>
      <c r="E6" s="34">
        <f t="shared" si="3"/>
        <v>1</v>
      </c>
      <c r="F6" s="34">
        <f t="shared" si="3"/>
        <v>0</v>
      </c>
      <c r="G6" s="34">
        <f t="shared" si="3"/>
        <v>1</v>
      </c>
      <c r="H6" s="34" t="str">
        <f t="shared" si="3"/>
        <v>山口県　光市</v>
      </c>
      <c r="I6" s="34" t="str">
        <f t="shared" si="3"/>
        <v>法適用</v>
      </c>
      <c r="J6" s="34" t="str">
        <f t="shared" si="3"/>
        <v>水道事業</v>
      </c>
      <c r="K6" s="34" t="str">
        <f t="shared" si="3"/>
        <v>末端給水事業</v>
      </c>
      <c r="L6" s="34" t="str">
        <f t="shared" si="3"/>
        <v>A5</v>
      </c>
      <c r="M6" s="34">
        <f t="shared" si="3"/>
        <v>0</v>
      </c>
      <c r="N6" s="35" t="str">
        <f t="shared" si="3"/>
        <v>-</v>
      </c>
      <c r="O6" s="35">
        <f t="shared" si="3"/>
        <v>40.18</v>
      </c>
      <c r="P6" s="35">
        <f t="shared" si="3"/>
        <v>93.98</v>
      </c>
      <c r="Q6" s="35">
        <f t="shared" si="3"/>
        <v>2220</v>
      </c>
      <c r="R6" s="35">
        <f t="shared" si="3"/>
        <v>52286</v>
      </c>
      <c r="S6" s="35">
        <f t="shared" si="3"/>
        <v>92.13</v>
      </c>
      <c r="T6" s="35">
        <f t="shared" si="3"/>
        <v>567.52</v>
      </c>
      <c r="U6" s="35">
        <f t="shared" si="3"/>
        <v>48938</v>
      </c>
      <c r="V6" s="35">
        <f t="shared" si="3"/>
        <v>45.91</v>
      </c>
      <c r="W6" s="35">
        <f t="shared" si="3"/>
        <v>1065.96</v>
      </c>
      <c r="X6" s="36">
        <f>IF(X7="",NA(),X7)</f>
        <v>111.42</v>
      </c>
      <c r="Y6" s="36">
        <f t="shared" ref="Y6:AG6" si="4">IF(Y7="",NA(),Y7)</f>
        <v>106.84</v>
      </c>
      <c r="Z6" s="36">
        <f t="shared" si="4"/>
        <v>108.74</v>
      </c>
      <c r="AA6" s="36">
        <f t="shared" si="4"/>
        <v>111.65</v>
      </c>
      <c r="AB6" s="36">
        <f t="shared" si="4"/>
        <v>116.4</v>
      </c>
      <c r="AC6" s="36">
        <f t="shared" si="4"/>
        <v>106.41</v>
      </c>
      <c r="AD6" s="36">
        <f t="shared" si="4"/>
        <v>106.89</v>
      </c>
      <c r="AE6" s="36">
        <f t="shared" si="4"/>
        <v>109.04</v>
      </c>
      <c r="AF6" s="36">
        <f t="shared" si="4"/>
        <v>109.64</v>
      </c>
      <c r="AG6" s="36">
        <f t="shared" si="4"/>
        <v>110.95</v>
      </c>
      <c r="AH6" s="35" t="str">
        <f>IF(AH7="","",IF(AH7="-","【-】","【"&amp;SUBSTITUTE(TEXT(AH7,"#,##0.00"),"-","△")&amp;"】"))</f>
        <v>【114.35】</v>
      </c>
      <c r="AI6" s="35">
        <f>IF(AI7="",NA(),AI7)</f>
        <v>0</v>
      </c>
      <c r="AJ6" s="35">
        <f t="shared" ref="AJ6:AR6" si="5">IF(AJ7="",NA(),AJ7)</f>
        <v>0</v>
      </c>
      <c r="AK6" s="35">
        <f t="shared" si="5"/>
        <v>0</v>
      </c>
      <c r="AL6" s="35">
        <f t="shared" si="5"/>
        <v>0</v>
      </c>
      <c r="AM6" s="35">
        <f t="shared" si="5"/>
        <v>0</v>
      </c>
      <c r="AN6" s="36">
        <f t="shared" si="5"/>
        <v>6.33</v>
      </c>
      <c r="AO6" s="36">
        <f t="shared" si="5"/>
        <v>7.76</v>
      </c>
      <c r="AP6" s="36">
        <f t="shared" si="5"/>
        <v>3.77</v>
      </c>
      <c r="AQ6" s="36">
        <f t="shared" si="5"/>
        <v>3.62</v>
      </c>
      <c r="AR6" s="36">
        <f t="shared" si="5"/>
        <v>3.91</v>
      </c>
      <c r="AS6" s="35" t="str">
        <f>IF(AS7="","",IF(AS7="-","【-】","【"&amp;SUBSTITUTE(TEXT(AS7,"#,##0.00"),"-","△")&amp;"】"))</f>
        <v>【0.79】</v>
      </c>
      <c r="AT6" s="36">
        <f>IF(AT7="",NA(),AT7)</f>
        <v>353.39</v>
      </c>
      <c r="AU6" s="36">
        <f t="shared" ref="AU6:BC6" si="6">IF(AU7="",NA(),AU7)</f>
        <v>449.17</v>
      </c>
      <c r="AV6" s="36">
        <f t="shared" si="6"/>
        <v>184.31</v>
      </c>
      <c r="AW6" s="36">
        <f t="shared" si="6"/>
        <v>288.32</v>
      </c>
      <c r="AX6" s="36">
        <f t="shared" si="6"/>
        <v>257.29000000000002</v>
      </c>
      <c r="AY6" s="36">
        <f t="shared" si="6"/>
        <v>852.01</v>
      </c>
      <c r="AZ6" s="36">
        <f t="shared" si="6"/>
        <v>909.68</v>
      </c>
      <c r="BA6" s="36">
        <f t="shared" si="6"/>
        <v>382.09</v>
      </c>
      <c r="BB6" s="36">
        <f t="shared" si="6"/>
        <v>371.31</v>
      </c>
      <c r="BC6" s="36">
        <f t="shared" si="6"/>
        <v>377.63</v>
      </c>
      <c r="BD6" s="35" t="str">
        <f>IF(BD7="","",IF(BD7="-","【-】","【"&amp;SUBSTITUTE(TEXT(BD7,"#,##0.00"),"-","△")&amp;"】"))</f>
        <v>【262.87】</v>
      </c>
      <c r="BE6" s="36">
        <f>IF(BE7="",NA(),BE7)</f>
        <v>574.41</v>
      </c>
      <c r="BF6" s="36">
        <f t="shared" ref="BF6:BN6" si="7">IF(BF7="",NA(),BF7)</f>
        <v>570.86</v>
      </c>
      <c r="BG6" s="36">
        <f t="shared" si="7"/>
        <v>567.54</v>
      </c>
      <c r="BH6" s="36">
        <f t="shared" si="7"/>
        <v>554.61</v>
      </c>
      <c r="BI6" s="36">
        <f t="shared" si="7"/>
        <v>549.16</v>
      </c>
      <c r="BJ6" s="36">
        <f t="shared" si="7"/>
        <v>391.4</v>
      </c>
      <c r="BK6" s="36">
        <f t="shared" si="7"/>
        <v>382.65</v>
      </c>
      <c r="BL6" s="36">
        <f t="shared" si="7"/>
        <v>385.06</v>
      </c>
      <c r="BM6" s="36">
        <f t="shared" si="7"/>
        <v>373.09</v>
      </c>
      <c r="BN6" s="36">
        <f t="shared" si="7"/>
        <v>364.71</v>
      </c>
      <c r="BO6" s="35" t="str">
        <f>IF(BO7="","",IF(BO7="-","【-】","【"&amp;SUBSTITUTE(TEXT(BO7,"#,##0.00"),"-","△")&amp;"】"))</f>
        <v>【270.87】</v>
      </c>
      <c r="BP6" s="36">
        <f>IF(BP7="",NA(),BP7)</f>
        <v>102.94</v>
      </c>
      <c r="BQ6" s="36">
        <f t="shared" ref="BQ6:BY6" si="8">IF(BQ7="",NA(),BQ7)</f>
        <v>100.96</v>
      </c>
      <c r="BR6" s="36">
        <f t="shared" si="8"/>
        <v>102.44</v>
      </c>
      <c r="BS6" s="36">
        <f t="shared" si="8"/>
        <v>105.08</v>
      </c>
      <c r="BT6" s="36">
        <f t="shared" si="8"/>
        <v>106.89</v>
      </c>
      <c r="BU6" s="36">
        <f t="shared" si="8"/>
        <v>95.91</v>
      </c>
      <c r="BV6" s="36">
        <f t="shared" si="8"/>
        <v>96.1</v>
      </c>
      <c r="BW6" s="36">
        <f t="shared" si="8"/>
        <v>99.07</v>
      </c>
      <c r="BX6" s="36">
        <f t="shared" si="8"/>
        <v>99.99</v>
      </c>
      <c r="BY6" s="36">
        <f t="shared" si="8"/>
        <v>100.65</v>
      </c>
      <c r="BZ6" s="35" t="str">
        <f>IF(BZ7="","",IF(BZ7="-","【-】","【"&amp;SUBSTITUTE(TEXT(BZ7,"#,##0.00"),"-","△")&amp;"】"))</f>
        <v>【105.59】</v>
      </c>
      <c r="CA6" s="36">
        <f>IF(CA7="",NA(),CA7)</f>
        <v>118.35</v>
      </c>
      <c r="CB6" s="36">
        <f t="shared" ref="CB6:CJ6" si="9">IF(CB7="",NA(),CB7)</f>
        <v>120.86</v>
      </c>
      <c r="CC6" s="36">
        <f t="shared" si="9"/>
        <v>119.38</v>
      </c>
      <c r="CD6" s="36">
        <f t="shared" si="9"/>
        <v>116.45</v>
      </c>
      <c r="CE6" s="36">
        <f t="shared" si="9"/>
        <v>114.55</v>
      </c>
      <c r="CF6" s="36">
        <f t="shared" si="9"/>
        <v>179.29</v>
      </c>
      <c r="CG6" s="36">
        <f t="shared" si="9"/>
        <v>178.39</v>
      </c>
      <c r="CH6" s="36">
        <f t="shared" si="9"/>
        <v>173.03</v>
      </c>
      <c r="CI6" s="36">
        <f t="shared" si="9"/>
        <v>171.15</v>
      </c>
      <c r="CJ6" s="36">
        <f t="shared" si="9"/>
        <v>170.19</v>
      </c>
      <c r="CK6" s="35" t="str">
        <f>IF(CK7="","",IF(CK7="-","【-】","【"&amp;SUBSTITUTE(TEXT(CK7,"#,##0.00"),"-","△")&amp;"】"))</f>
        <v>【163.27】</v>
      </c>
      <c r="CL6" s="36">
        <f>IF(CL7="",NA(),CL7)</f>
        <v>56.26</v>
      </c>
      <c r="CM6" s="36">
        <f t="shared" ref="CM6:CU6" si="10">IF(CM7="",NA(),CM7)</f>
        <v>54.99</v>
      </c>
      <c r="CN6" s="36">
        <f t="shared" si="10"/>
        <v>54.02</v>
      </c>
      <c r="CO6" s="36">
        <f t="shared" si="10"/>
        <v>53.96</v>
      </c>
      <c r="CP6" s="36">
        <f t="shared" si="10"/>
        <v>54.06</v>
      </c>
      <c r="CQ6" s="36">
        <f t="shared" si="10"/>
        <v>59.09</v>
      </c>
      <c r="CR6" s="36">
        <f t="shared" si="10"/>
        <v>59.23</v>
      </c>
      <c r="CS6" s="36">
        <f t="shared" si="10"/>
        <v>58.58</v>
      </c>
      <c r="CT6" s="36">
        <f t="shared" si="10"/>
        <v>58.53</v>
      </c>
      <c r="CU6" s="36">
        <f t="shared" si="10"/>
        <v>59.01</v>
      </c>
      <c r="CV6" s="35" t="str">
        <f>IF(CV7="","",IF(CV7="-","【-】","【"&amp;SUBSTITUTE(TEXT(CV7,"#,##0.00"),"-","△")&amp;"】"))</f>
        <v>【59.94】</v>
      </c>
      <c r="CW6" s="36">
        <f>IF(CW7="",NA(),CW7)</f>
        <v>89.55</v>
      </c>
      <c r="CX6" s="36">
        <f t="shared" ref="CX6:DF6" si="11">IF(CX7="",NA(),CX7)</f>
        <v>90.09</v>
      </c>
      <c r="CY6" s="36">
        <f t="shared" si="11"/>
        <v>90.1</v>
      </c>
      <c r="CZ6" s="36">
        <f t="shared" si="11"/>
        <v>90</v>
      </c>
      <c r="DA6" s="36">
        <f t="shared" si="11"/>
        <v>89.98</v>
      </c>
      <c r="DB6" s="36">
        <f t="shared" si="11"/>
        <v>85.4</v>
      </c>
      <c r="DC6" s="36">
        <f t="shared" si="11"/>
        <v>85.53</v>
      </c>
      <c r="DD6" s="36">
        <f t="shared" si="11"/>
        <v>85.23</v>
      </c>
      <c r="DE6" s="36">
        <f t="shared" si="11"/>
        <v>85.26</v>
      </c>
      <c r="DF6" s="36">
        <f t="shared" si="11"/>
        <v>85.37</v>
      </c>
      <c r="DG6" s="35" t="str">
        <f>IF(DG7="","",IF(DG7="-","【-】","【"&amp;SUBSTITUTE(TEXT(DG7,"#,##0.00"),"-","△")&amp;"】"))</f>
        <v>【90.22】</v>
      </c>
      <c r="DH6" s="36">
        <f>IF(DH7="",NA(),DH7)</f>
        <v>32.659999999999997</v>
      </c>
      <c r="DI6" s="36">
        <f t="shared" ref="DI6:DQ6" si="12">IF(DI7="",NA(),DI7)</f>
        <v>34.24</v>
      </c>
      <c r="DJ6" s="36">
        <f t="shared" si="12"/>
        <v>38.21</v>
      </c>
      <c r="DK6" s="36">
        <f t="shared" si="12"/>
        <v>39.83</v>
      </c>
      <c r="DL6" s="36">
        <f t="shared" si="12"/>
        <v>40.9</v>
      </c>
      <c r="DM6" s="36">
        <f t="shared" si="12"/>
        <v>36.36</v>
      </c>
      <c r="DN6" s="36">
        <f t="shared" si="12"/>
        <v>37.340000000000003</v>
      </c>
      <c r="DO6" s="36">
        <f t="shared" si="12"/>
        <v>44.31</v>
      </c>
      <c r="DP6" s="36">
        <f t="shared" si="12"/>
        <v>45.75</v>
      </c>
      <c r="DQ6" s="36">
        <f t="shared" si="12"/>
        <v>46.9</v>
      </c>
      <c r="DR6" s="35" t="str">
        <f>IF(DR7="","",IF(DR7="-","【-】","【"&amp;SUBSTITUTE(TEXT(DR7,"#,##0.00"),"-","△")&amp;"】"))</f>
        <v>【47.91】</v>
      </c>
      <c r="DS6" s="36">
        <f>IF(DS7="",NA(),DS7)</f>
        <v>34.72</v>
      </c>
      <c r="DT6" s="36">
        <f t="shared" ref="DT6:EB6" si="13">IF(DT7="",NA(),DT7)</f>
        <v>35.03</v>
      </c>
      <c r="DU6" s="36">
        <f t="shared" si="13"/>
        <v>36.08</v>
      </c>
      <c r="DV6" s="36">
        <f t="shared" si="13"/>
        <v>35.979999999999997</v>
      </c>
      <c r="DW6" s="36">
        <f t="shared" si="13"/>
        <v>34.229999999999997</v>
      </c>
      <c r="DX6" s="36">
        <f t="shared" si="13"/>
        <v>7.8</v>
      </c>
      <c r="DY6" s="36">
        <f t="shared" si="13"/>
        <v>8.39</v>
      </c>
      <c r="DZ6" s="36">
        <f t="shared" si="13"/>
        <v>10.09</v>
      </c>
      <c r="EA6" s="36">
        <f t="shared" si="13"/>
        <v>10.54</v>
      </c>
      <c r="EB6" s="36">
        <f t="shared" si="13"/>
        <v>12.03</v>
      </c>
      <c r="EC6" s="35" t="str">
        <f>IF(EC7="","",IF(EC7="-","【-】","【"&amp;SUBSTITUTE(TEXT(EC7,"#,##0.00"),"-","△")&amp;"】"))</f>
        <v>【15.00】</v>
      </c>
      <c r="ED6" s="36">
        <f>IF(ED7="",NA(),ED7)</f>
        <v>2.04</v>
      </c>
      <c r="EE6" s="36">
        <f t="shared" ref="EE6:EM6" si="14">IF(EE7="",NA(),EE7)</f>
        <v>1.81</v>
      </c>
      <c r="EF6" s="36">
        <f t="shared" si="14"/>
        <v>1.75</v>
      </c>
      <c r="EG6" s="36">
        <f t="shared" si="14"/>
        <v>1.91</v>
      </c>
      <c r="EH6" s="36">
        <f t="shared" si="14"/>
        <v>1.9</v>
      </c>
      <c r="EI6" s="36">
        <f t="shared" si="14"/>
        <v>0.81</v>
      </c>
      <c r="EJ6" s="36">
        <f t="shared" si="14"/>
        <v>0.59</v>
      </c>
      <c r="EK6" s="36">
        <f t="shared" si="14"/>
        <v>0.6</v>
      </c>
      <c r="EL6" s="36">
        <f t="shared" si="14"/>
        <v>0.56000000000000005</v>
      </c>
      <c r="EM6" s="36">
        <f t="shared" si="14"/>
        <v>0.61</v>
      </c>
      <c r="EN6" s="35" t="str">
        <f>IF(EN7="","",IF(EN7="-","【-】","【"&amp;SUBSTITUTE(TEXT(EN7,"#,##0.00"),"-","△")&amp;"】"))</f>
        <v>【0.76】</v>
      </c>
    </row>
    <row r="7" spans="1:144" s="37" customFormat="1" x14ac:dyDescent="0.15">
      <c r="A7" s="29"/>
      <c r="B7" s="38">
        <v>2016</v>
      </c>
      <c r="C7" s="38">
        <v>352101</v>
      </c>
      <c r="D7" s="38">
        <v>46</v>
      </c>
      <c r="E7" s="38">
        <v>1</v>
      </c>
      <c r="F7" s="38">
        <v>0</v>
      </c>
      <c r="G7" s="38">
        <v>1</v>
      </c>
      <c r="H7" s="38" t="s">
        <v>105</v>
      </c>
      <c r="I7" s="38" t="s">
        <v>106</v>
      </c>
      <c r="J7" s="38" t="s">
        <v>107</v>
      </c>
      <c r="K7" s="38" t="s">
        <v>108</v>
      </c>
      <c r="L7" s="38" t="s">
        <v>109</v>
      </c>
      <c r="M7" s="38"/>
      <c r="N7" s="39" t="s">
        <v>110</v>
      </c>
      <c r="O7" s="39">
        <v>40.18</v>
      </c>
      <c r="P7" s="39">
        <v>93.98</v>
      </c>
      <c r="Q7" s="39">
        <v>2220</v>
      </c>
      <c r="R7" s="39">
        <v>52286</v>
      </c>
      <c r="S7" s="39">
        <v>92.13</v>
      </c>
      <c r="T7" s="39">
        <v>567.52</v>
      </c>
      <c r="U7" s="39">
        <v>48938</v>
      </c>
      <c r="V7" s="39">
        <v>45.91</v>
      </c>
      <c r="W7" s="39">
        <v>1065.96</v>
      </c>
      <c r="X7" s="39">
        <v>111.42</v>
      </c>
      <c r="Y7" s="39">
        <v>106.84</v>
      </c>
      <c r="Z7" s="39">
        <v>108.74</v>
      </c>
      <c r="AA7" s="39">
        <v>111.65</v>
      </c>
      <c r="AB7" s="39">
        <v>116.4</v>
      </c>
      <c r="AC7" s="39">
        <v>106.41</v>
      </c>
      <c r="AD7" s="39">
        <v>106.89</v>
      </c>
      <c r="AE7" s="39">
        <v>109.04</v>
      </c>
      <c r="AF7" s="39">
        <v>109.64</v>
      </c>
      <c r="AG7" s="39">
        <v>110.95</v>
      </c>
      <c r="AH7" s="39">
        <v>114.35</v>
      </c>
      <c r="AI7" s="39">
        <v>0</v>
      </c>
      <c r="AJ7" s="39">
        <v>0</v>
      </c>
      <c r="AK7" s="39">
        <v>0</v>
      </c>
      <c r="AL7" s="39">
        <v>0</v>
      </c>
      <c r="AM7" s="39">
        <v>0</v>
      </c>
      <c r="AN7" s="39">
        <v>6.33</v>
      </c>
      <c r="AO7" s="39">
        <v>7.76</v>
      </c>
      <c r="AP7" s="39">
        <v>3.77</v>
      </c>
      <c r="AQ7" s="39">
        <v>3.62</v>
      </c>
      <c r="AR7" s="39">
        <v>3.91</v>
      </c>
      <c r="AS7" s="39">
        <v>0.79</v>
      </c>
      <c r="AT7" s="39">
        <v>353.39</v>
      </c>
      <c r="AU7" s="39">
        <v>449.17</v>
      </c>
      <c r="AV7" s="39">
        <v>184.31</v>
      </c>
      <c r="AW7" s="39">
        <v>288.32</v>
      </c>
      <c r="AX7" s="39">
        <v>257.29000000000002</v>
      </c>
      <c r="AY7" s="39">
        <v>852.01</v>
      </c>
      <c r="AZ7" s="39">
        <v>909.68</v>
      </c>
      <c r="BA7" s="39">
        <v>382.09</v>
      </c>
      <c r="BB7" s="39">
        <v>371.31</v>
      </c>
      <c r="BC7" s="39">
        <v>377.63</v>
      </c>
      <c r="BD7" s="39">
        <v>262.87</v>
      </c>
      <c r="BE7" s="39">
        <v>574.41</v>
      </c>
      <c r="BF7" s="39">
        <v>570.86</v>
      </c>
      <c r="BG7" s="39">
        <v>567.54</v>
      </c>
      <c r="BH7" s="39">
        <v>554.61</v>
      </c>
      <c r="BI7" s="39">
        <v>549.16</v>
      </c>
      <c r="BJ7" s="39">
        <v>391.4</v>
      </c>
      <c r="BK7" s="39">
        <v>382.65</v>
      </c>
      <c r="BL7" s="39">
        <v>385.06</v>
      </c>
      <c r="BM7" s="39">
        <v>373.09</v>
      </c>
      <c r="BN7" s="39">
        <v>364.71</v>
      </c>
      <c r="BO7" s="39">
        <v>270.87</v>
      </c>
      <c r="BP7" s="39">
        <v>102.94</v>
      </c>
      <c r="BQ7" s="39">
        <v>100.96</v>
      </c>
      <c r="BR7" s="39">
        <v>102.44</v>
      </c>
      <c r="BS7" s="39">
        <v>105.08</v>
      </c>
      <c r="BT7" s="39">
        <v>106.89</v>
      </c>
      <c r="BU7" s="39">
        <v>95.91</v>
      </c>
      <c r="BV7" s="39">
        <v>96.1</v>
      </c>
      <c r="BW7" s="39">
        <v>99.07</v>
      </c>
      <c r="BX7" s="39">
        <v>99.99</v>
      </c>
      <c r="BY7" s="39">
        <v>100.65</v>
      </c>
      <c r="BZ7" s="39">
        <v>105.59</v>
      </c>
      <c r="CA7" s="39">
        <v>118.35</v>
      </c>
      <c r="CB7" s="39">
        <v>120.86</v>
      </c>
      <c r="CC7" s="39">
        <v>119.38</v>
      </c>
      <c r="CD7" s="39">
        <v>116.45</v>
      </c>
      <c r="CE7" s="39">
        <v>114.55</v>
      </c>
      <c r="CF7" s="39">
        <v>179.29</v>
      </c>
      <c r="CG7" s="39">
        <v>178.39</v>
      </c>
      <c r="CH7" s="39">
        <v>173.03</v>
      </c>
      <c r="CI7" s="39">
        <v>171.15</v>
      </c>
      <c r="CJ7" s="39">
        <v>170.19</v>
      </c>
      <c r="CK7" s="39">
        <v>163.27000000000001</v>
      </c>
      <c r="CL7" s="39">
        <v>56.26</v>
      </c>
      <c r="CM7" s="39">
        <v>54.99</v>
      </c>
      <c r="CN7" s="39">
        <v>54.02</v>
      </c>
      <c r="CO7" s="39">
        <v>53.96</v>
      </c>
      <c r="CP7" s="39">
        <v>54.06</v>
      </c>
      <c r="CQ7" s="39">
        <v>59.09</v>
      </c>
      <c r="CR7" s="39">
        <v>59.23</v>
      </c>
      <c r="CS7" s="39">
        <v>58.58</v>
      </c>
      <c r="CT7" s="39">
        <v>58.53</v>
      </c>
      <c r="CU7" s="39">
        <v>59.01</v>
      </c>
      <c r="CV7" s="39">
        <v>59.94</v>
      </c>
      <c r="CW7" s="39">
        <v>89.55</v>
      </c>
      <c r="CX7" s="39">
        <v>90.09</v>
      </c>
      <c r="CY7" s="39">
        <v>90.1</v>
      </c>
      <c r="CZ7" s="39">
        <v>90</v>
      </c>
      <c r="DA7" s="39">
        <v>89.98</v>
      </c>
      <c r="DB7" s="39">
        <v>85.4</v>
      </c>
      <c r="DC7" s="39">
        <v>85.53</v>
      </c>
      <c r="DD7" s="39">
        <v>85.23</v>
      </c>
      <c r="DE7" s="39">
        <v>85.26</v>
      </c>
      <c r="DF7" s="39">
        <v>85.37</v>
      </c>
      <c r="DG7" s="39">
        <v>90.22</v>
      </c>
      <c r="DH7" s="39">
        <v>32.659999999999997</v>
      </c>
      <c r="DI7" s="39">
        <v>34.24</v>
      </c>
      <c r="DJ7" s="39">
        <v>38.21</v>
      </c>
      <c r="DK7" s="39">
        <v>39.83</v>
      </c>
      <c r="DL7" s="39">
        <v>40.9</v>
      </c>
      <c r="DM7" s="39">
        <v>36.36</v>
      </c>
      <c r="DN7" s="39">
        <v>37.340000000000003</v>
      </c>
      <c r="DO7" s="39">
        <v>44.31</v>
      </c>
      <c r="DP7" s="39">
        <v>45.75</v>
      </c>
      <c r="DQ7" s="39">
        <v>46.9</v>
      </c>
      <c r="DR7" s="39">
        <v>47.91</v>
      </c>
      <c r="DS7" s="39">
        <v>34.72</v>
      </c>
      <c r="DT7" s="39">
        <v>35.03</v>
      </c>
      <c r="DU7" s="39">
        <v>36.08</v>
      </c>
      <c r="DV7" s="39">
        <v>35.979999999999997</v>
      </c>
      <c r="DW7" s="39">
        <v>34.229999999999997</v>
      </c>
      <c r="DX7" s="39">
        <v>7.8</v>
      </c>
      <c r="DY7" s="39">
        <v>8.39</v>
      </c>
      <c r="DZ7" s="39">
        <v>10.09</v>
      </c>
      <c r="EA7" s="39">
        <v>10.54</v>
      </c>
      <c r="EB7" s="39">
        <v>12.03</v>
      </c>
      <c r="EC7" s="39">
        <v>15</v>
      </c>
      <c r="ED7" s="39">
        <v>2.04</v>
      </c>
      <c r="EE7" s="39">
        <v>1.81</v>
      </c>
      <c r="EF7" s="39">
        <v>1.75</v>
      </c>
      <c r="EG7" s="39">
        <v>1.91</v>
      </c>
      <c r="EH7" s="39">
        <v>1.9</v>
      </c>
      <c r="EI7" s="39">
        <v>0.81</v>
      </c>
      <c r="EJ7" s="39">
        <v>0.59</v>
      </c>
      <c r="EK7" s="39">
        <v>0.6</v>
      </c>
      <c r="EL7" s="39">
        <v>0.56000000000000005</v>
      </c>
      <c r="EM7" s="39">
        <v>0.61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2018-02-01T04:28:22Z</cp:lastPrinted>
  <dcterms:created xsi:type="dcterms:W3CDTF">2017-12-25T01:34:48Z</dcterms:created>
  <dcterms:modified xsi:type="dcterms:W3CDTF">2018-02-06T04:01:49Z</dcterms:modified>
  <cp:category/>
</cp:coreProperties>
</file>