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649\Desktop\"/>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calcMode="manual"/>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<sst xmlns="http://schemas.openxmlformats.org/spreadsheetml/2006/main" count="237" uniqueCount="124">
  <si>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</si>
  <si>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</si>
  <si>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</si>
  <si>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</si>
  <si>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</si>
  <si>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</si>
  <si>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</si>
  <si>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</si>
  <si>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</si>
  <si>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</si>
  <si>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</si>
  <si>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</si>
  <si>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</si>
  <si>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</si>
  <si>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</si>
  <si>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</si>
  <si>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</si>
  <si>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</si>
  <si>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</si>
  <si>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</si>
  <si>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</si>
  <si>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</si>
  <si>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</si>
  <si>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</si>
  <si>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</si>
  <si>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</si>
  <si>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</si>
  <si>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</si>
  <si>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</si>
  <si>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</si>
  <si>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</si>
  <si>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</si>
  <si>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</si>
  <si>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</si>
  <si>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</si>
  <si>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</si>
  <si>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</si>
  <si>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</si>
  <si>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</si>
  <si>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</si>
  <si>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</si>
  <si>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</si>
  <si>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</si>
  <si>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</si>
  <si>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</si>
  <si>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</si>
  <si>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</si>
  <si>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</si>
  <si>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</si>
  <si>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</si>
  <si>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</si>
  <si>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</si>
  <si>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</si>
  <si>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</si>
  <si>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</si>
  <si>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</si>
  <si>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</si>
  <si>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</si>
  <si>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</si>
  <si>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</si>
  <si>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</si>
  <si>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</si>
  <si>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</si>
  <si>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</si>
  <si>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</si>
  <si>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</si>
  <si>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</si>
  <si>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</si>
  <si>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</si>
  <si>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</si>
  <si>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</si>
  <si>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</si>
  <si>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</si>
  <si>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</si>
  <si>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</si>
  <si>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</si>
  <si>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</si>
  <si>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</si>
  <si>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</si>
  <si>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</si>
  <si>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</si>
  <si>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</si>
  <si>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</si>
  <si>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</si>
  <si>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</si>
  <si>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</si>
  <si>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</si>
  <si>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</si>
  <si>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</si>
  <si>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</si>
  <si>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</si>
  <si>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</si>
  <si>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</si>
  <si>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</si>
  <si>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</si>
  <si>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</si>
  <si>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</si>
  <si>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</si>
  <si>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</si>
  <si>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</si>
  <si>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</si>
  <si>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</si>
  <si>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</si>
  <si>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</si>
  <si>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</si>
  <si>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</si>
  <si>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</si>
  <si>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</si>
  <si>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光市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</si>
  <si>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</si>
  <si>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</si>
  <si>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</si>
  <si>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</si>
  <si>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</si>
  <si>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</si>
  <si>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</si>
  <si>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</si>
  <si>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</si>
  <si>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</si>
  <si>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</si>
  <si>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存する簡易水道は、牛島簡易水道のみである。小さな離島であり、高齢化も進み、給水人口も減少傾向にある。経営としては厳しい状況にあり、改善を見込むのも困難な状況であるが、常に効率的な維持管理に努め、島民に安全な飲料水を供給する。</t>
    <rPh sb="1" eb="2">
      <t>ゲン</t>
    </rPh>
    <rPh sb="2" eb="3">
      <t>ゾン</t>
    </rPh>
    <rPh sb="5" eb="7">
      <t>カンイ</t>
    </rPh>
    <rPh sb="7" eb="9">
      <t>スイドウ</t>
    </rPh>
    <rPh sb="11" eb="13">
      <t>ウシジマ</t>
    </rPh>
    <rPh sb="13" eb="15">
      <t>カンイ</t>
    </rPh>
    <rPh sb="15" eb="17">
      <t>スイドウ</t>
    </rPh>
    <rPh sb="23" eb="24">
      <t>チイ</t>
    </rPh>
    <rPh sb="26" eb="28">
      <t>リトウ</t>
    </rPh>
    <rPh sb="32" eb="35">
      <t>コウレイカ</t>
    </rPh>
    <rPh sb="36" eb="37">
      <t>スス</t>
    </rPh>
    <rPh sb="39" eb="41">
      <t>キュウスイ</t>
    </rPh>
    <rPh sb="41" eb="43">
      <t>ジンコウ</t>
    </rPh>
    <rPh sb="44" eb="46">
      <t>ゲンショウ</t>
    </rPh>
    <rPh sb="46" eb="48">
      <t>ケイコウ</t>
    </rPh>
    <rPh sb="52" eb="54">
      <t>ケイエイ</t>
    </rPh>
    <rPh sb="58" eb="59">
      <t>キビ</t>
    </rPh>
    <rPh sb="61" eb="63">
      <t>ジョウキョウ</t>
    </rPh>
    <rPh sb="67" eb="69">
      <t>カイゼン</t>
    </rPh>
    <rPh sb="70" eb="72">
      <t>ミコ</t>
    </rPh>
    <rPh sb="75" eb="77">
      <t>コンナン</t>
    </rPh>
    <rPh sb="78" eb="80">
      <t>ジョウキョウ</t>
    </rPh>
    <phoneticPr fontId="7"/>
  </si>
  <si>
    <t>　平成11年度に供用開始の事業であり、配水管等の管類は比較的新しいが、ポンプ等の機械類は海水などの影響による劣化が早いため、短期間での更新を実施している。供用開始から18年が経過したため、今後は、引き続き各種ポンプ類の適切な更新を行うとともに、浄水場の電気設備や場内配管等の更新を行う必要がある。</t>
    <rPh sb="1" eb="3">
      <t>ヘイセイ</t>
    </rPh>
    <rPh sb="5" eb="6">
      <t>ネン</t>
    </rPh>
    <rPh sb="6" eb="7">
      <t>ド</t>
    </rPh>
    <rPh sb="8" eb="10">
      <t>キョウヨウ</t>
    </rPh>
    <rPh sb="10" eb="12">
      <t>カイシ</t>
    </rPh>
    <rPh sb="13" eb="15">
      <t>ジギョウ</t>
    </rPh>
    <rPh sb="19" eb="22">
      <t>ハイスイカン</t>
    </rPh>
    <rPh sb="22" eb="23">
      <t>ナド</t>
    </rPh>
    <rPh sb="24" eb="26">
      <t>カンルイ</t>
    </rPh>
    <rPh sb="27" eb="30">
      <t>ヒカクテキ</t>
    </rPh>
    <rPh sb="30" eb="31">
      <t>アタラ</t>
    </rPh>
    <rPh sb="77" eb="79">
      <t>キョウヨウ</t>
    </rPh>
    <rPh sb="79" eb="81">
      <t>カイシ</t>
    </rPh>
    <rPh sb="85" eb="86">
      <t>ネン</t>
    </rPh>
    <rPh sb="87" eb="89">
      <t>ケイカ</t>
    </rPh>
    <rPh sb="94" eb="96">
      <t>コンゴ</t>
    </rPh>
    <rPh sb="98" eb="99">
      <t>ヒ</t>
    </rPh>
    <rPh sb="100" eb="101">
      <t>ツヅ</t>
    </rPh>
    <rPh sb="102" eb="104">
      <t>カクシュ</t>
    </rPh>
    <rPh sb="107" eb="108">
      <t>ルイ</t>
    </rPh>
    <rPh sb="109" eb="111">
      <t>テキセツ</t>
    </rPh>
    <rPh sb="112" eb="114">
      <t>コウシン</t>
    </rPh>
    <rPh sb="115" eb="116">
      <t>オコナ</t>
    </rPh>
    <rPh sb="140" eb="141">
      <t>オコナ</t>
    </rPh>
    <rPh sb="142" eb="144">
      <t>ヒツヨウ</t>
    </rPh>
    <phoneticPr fontId="7"/>
  </si>
  <si>
    <t>非設置</t>
    <rPh sb="0" eb="1">
      <t>ヒ</t>
    </rPh>
    <rPh sb="1" eb="3">
      <t>セッチ</t>
    </rPh>
    <phoneticPr fontId="4"/>
  </si>
  <si>
    <t>①の収益的収支比率は、平成28年度において100％を大きく下回っており単年度の収支が赤字であることを示している。平成26年度、27年度においては、100％を上回り、単年度の収支では、黒字であることを示しているが、これは、一般会計からの繰入金に依存しているものである。⑤の料金回収率、⑥の給水原価の数値が示す通り、料金回収率がかなり低く、給水原価が全国平均を大きく上回っていることから、収益的収支比率の示す数値に関わらず、毎年度、給水に必要な費用を料金収入で賄えていないという厳しい経営状況であることがわかる。④の企業債残高対給水収益比率は、簡易水道の料金を上水道の料金と同一に値下げしたため平成24年度から大幅に上昇しているが、当該事業において借り入れた企業債は、事業開始当初の簡易水道施設の建設費用に充てるためのもののみであり、残高は年々減少している。⑦の施設利用率は、人口減少の影響により低い数値となっているが、⑧の有収率は、全国平均より高く効率的な給水が実施できている。</t>
    <rPh sb="2" eb="5">
      <t>シュウエキテキ</t>
    </rPh>
    <rPh sb="5" eb="7">
      <t>シュウシ</t>
    </rPh>
    <rPh sb="7" eb="9">
      <t>ヒリツ</t>
    </rPh>
    <rPh sb="11" eb="13">
      <t>ヘイセイ</t>
    </rPh>
    <rPh sb="15" eb="17">
      <t>ネンド</t>
    </rPh>
    <rPh sb="26" eb="27">
      <t>オオ</t>
    </rPh>
    <rPh sb="29" eb="31">
      <t>シタマワ</t>
    </rPh>
    <rPh sb="39" eb="41">
      <t>シュウシ</t>
    </rPh>
    <rPh sb="42" eb="44">
      <t>アカジ</t>
    </rPh>
    <rPh sb="50" eb="51">
      <t>シメ</t>
    </rPh>
    <rPh sb="56" eb="58">
      <t>ヘイセイ</t>
    </rPh>
    <rPh sb="60" eb="62">
      <t>ネンド</t>
    </rPh>
    <rPh sb="65" eb="67">
      <t>ネンド</t>
    </rPh>
    <rPh sb="78" eb="80">
      <t>ウワマワ</t>
    </rPh>
    <rPh sb="82" eb="85">
      <t>タンネンド</t>
    </rPh>
    <rPh sb="86" eb="88">
      <t>シュウシ</t>
    </rPh>
    <rPh sb="91" eb="93">
      <t>クロジ</t>
    </rPh>
    <rPh sb="99" eb="100">
      <t>シメ</t>
    </rPh>
    <rPh sb="110" eb="112">
      <t>イッパン</t>
    </rPh>
    <rPh sb="112" eb="114">
      <t>カイケイ</t>
    </rPh>
    <rPh sb="117" eb="119">
      <t>クリイレ</t>
    </rPh>
    <rPh sb="119" eb="120">
      <t>キン</t>
    </rPh>
    <rPh sb="121" eb="123">
      <t>イゾン</t>
    </rPh>
    <rPh sb="135" eb="137">
      <t>リョウキン</t>
    </rPh>
    <rPh sb="137" eb="139">
      <t>カイシュウ</t>
    </rPh>
    <rPh sb="139" eb="140">
      <t>リツ</t>
    </rPh>
    <rPh sb="143" eb="145">
      <t>キュウスイ</t>
    </rPh>
    <rPh sb="145" eb="147">
      <t>ゲンカ</t>
    </rPh>
    <rPh sb="148" eb="150">
      <t>スウチ</t>
    </rPh>
    <rPh sb="151" eb="152">
      <t>シメ</t>
    </rPh>
    <rPh sb="153" eb="154">
      <t>トオ</t>
    </rPh>
    <rPh sb="156" eb="158">
      <t>リョウキン</t>
    </rPh>
    <rPh sb="158" eb="160">
      <t>カイシュウ</t>
    </rPh>
    <rPh sb="160" eb="161">
      <t>リツ</t>
    </rPh>
    <rPh sb="165" eb="166">
      <t>ヒク</t>
    </rPh>
    <rPh sb="168" eb="170">
      <t>キュウスイ</t>
    </rPh>
    <rPh sb="170" eb="172">
      <t>ゲンカ</t>
    </rPh>
    <rPh sb="173" eb="175">
      <t>ゼンコク</t>
    </rPh>
    <rPh sb="175" eb="177">
      <t>ヘイキン</t>
    </rPh>
    <rPh sb="178" eb="179">
      <t>オオ</t>
    </rPh>
    <rPh sb="181" eb="183">
      <t>ウワマワ</t>
    </rPh>
    <rPh sb="192" eb="195">
      <t>シュウエキテキ</t>
    </rPh>
    <rPh sb="195" eb="197">
      <t>シュウシ</t>
    </rPh>
    <rPh sb="197" eb="199">
      <t>ヒリツ</t>
    </rPh>
    <rPh sb="200" eb="201">
      <t>シメ</t>
    </rPh>
    <rPh sb="202" eb="204">
      <t>スウチ</t>
    </rPh>
    <rPh sb="205" eb="206">
      <t>カカ</t>
    </rPh>
    <rPh sb="210" eb="213">
      <t>マイネンド</t>
    </rPh>
    <rPh sb="214" eb="216">
      <t>キュウスイ</t>
    </rPh>
    <rPh sb="217" eb="219">
      <t>ヒツヨウ</t>
    </rPh>
    <rPh sb="220" eb="222">
      <t>ヒヨウ</t>
    </rPh>
    <rPh sb="223" eb="225">
      <t>リョウキン</t>
    </rPh>
    <rPh sb="225" eb="227">
      <t>シュウニュウ</t>
    </rPh>
    <rPh sb="228" eb="229">
      <t>マカナ</t>
    </rPh>
    <rPh sb="237" eb="238">
      <t>キビ</t>
    </rPh>
    <rPh sb="240" eb="242">
      <t>ケイエイ</t>
    </rPh>
    <rPh sb="242" eb="244">
      <t>ジョウキョウ</t>
    </rPh>
    <rPh sb="256" eb="258">
      <t>キギョウ</t>
    </rPh>
    <rPh sb="258" eb="259">
      <t>サイ</t>
    </rPh>
    <rPh sb="259" eb="261">
      <t>ザンダカ</t>
    </rPh>
    <rPh sb="261" eb="262">
      <t>タイ</t>
    </rPh>
    <rPh sb="262" eb="264">
      <t>キュウスイ</t>
    </rPh>
    <rPh sb="264" eb="266">
      <t>シュウエキ</t>
    </rPh>
    <rPh sb="266" eb="268">
      <t>ヒリツ</t>
    </rPh>
    <rPh sb="270" eb="272">
      <t>カンイ</t>
    </rPh>
    <rPh sb="272" eb="274">
      <t>スイドウ</t>
    </rPh>
    <rPh sb="275" eb="277">
      <t>リョウキン</t>
    </rPh>
    <rPh sb="278" eb="281">
      <t>ジョウスイドウ</t>
    </rPh>
    <rPh sb="282" eb="284">
      <t>リョウキン</t>
    </rPh>
    <rPh sb="285" eb="287">
      <t>ドウイツ</t>
    </rPh>
    <rPh sb="288" eb="290">
      <t>ネサ</t>
    </rPh>
    <rPh sb="295" eb="297">
      <t>ヘイセイ</t>
    </rPh>
    <rPh sb="299" eb="301">
      <t>ネンド</t>
    </rPh>
    <rPh sb="303" eb="305">
      <t>オオハバ</t>
    </rPh>
    <rPh sb="306" eb="308">
      <t>ジョウショウ</t>
    </rPh>
    <rPh sb="314" eb="316">
      <t>トウガイ</t>
    </rPh>
    <rPh sb="316" eb="318">
      <t>ジギョウ</t>
    </rPh>
    <rPh sb="322" eb="323">
      <t>カ</t>
    </rPh>
    <rPh sb="324" eb="325">
      <t>イ</t>
    </rPh>
    <rPh sb="327" eb="329">
      <t>キギョウ</t>
    </rPh>
    <rPh sb="329" eb="330">
      <t>サイ</t>
    </rPh>
    <rPh sb="332" eb="334">
      <t>ジギョウ</t>
    </rPh>
    <rPh sb="334" eb="336">
      <t>カイシ</t>
    </rPh>
    <rPh sb="336" eb="338">
      <t>トウショ</t>
    </rPh>
    <rPh sb="339" eb="341">
      <t>カンイ</t>
    </rPh>
    <rPh sb="341" eb="343">
      <t>スイドウ</t>
    </rPh>
    <rPh sb="343" eb="345">
      <t>シセツ</t>
    </rPh>
    <rPh sb="346" eb="348">
      <t>ケンセツ</t>
    </rPh>
    <rPh sb="348" eb="350">
      <t>ヒヨウ</t>
    </rPh>
    <rPh sb="351" eb="352">
      <t>ア</t>
    </rPh>
    <rPh sb="365" eb="367">
      <t>ザンダカ</t>
    </rPh>
    <rPh sb="368" eb="370">
      <t>ネンネン</t>
    </rPh>
    <rPh sb="370" eb="372">
      <t>ゲンショウ</t>
    </rPh>
    <rPh sb="379" eb="381">
      <t>シセツ</t>
    </rPh>
    <rPh sb="381" eb="384">
      <t>リヨウリツ</t>
    </rPh>
    <rPh sb="386" eb="388">
      <t>ジンコウ</t>
    </rPh>
    <rPh sb="388" eb="390">
      <t>ゲンショウ</t>
    </rPh>
    <rPh sb="391" eb="393">
      <t>エイキョウ</t>
    </rPh>
    <rPh sb="396" eb="397">
      <t>ヒク</t>
    </rPh>
    <rPh sb="398" eb="400">
      <t>スウチ</t>
    </rPh>
    <rPh sb="410" eb="412">
      <t>ユウシュウ</t>
    </rPh>
    <rPh sb="412" eb="413">
      <t>リツ</t>
    </rPh>
    <rPh sb="415" eb="417">
      <t>ゼンコク</t>
    </rPh>
    <rPh sb="417" eb="419">
      <t>ヘイキン</t>
    </rPh>
    <rPh sb="421" eb="422">
      <t>タカ</t>
    </rPh>
    <rPh sb="423" eb="426">
      <t>コウリツテキ</t>
    </rPh>
    <rPh sb="427" eb="429">
      <t>キュウスイ</t>
    </rPh>
    <rPh sb="430" eb="43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</si>
</sst>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69-4BD2-95A1-17EAE41A9E7B}"/>
            </c:ext>
          </c:extLst>
        </c:ser>
        <c:dLbls>
          <c:showLegendKey val="0"/>
          <c:showVal val="0"/>
          <c:showCatName val="0"/>
          <c:showSerName val="0"/>
          <c:showPercent val="0"/>
          <c:showBubbleSize val="0"/>
        </c:dLbls>
        <c:gapWidth val="150"/>
        <c:axId val="532089904"/>
        <c:axId val="53208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3669-4BD2-95A1-17EAE41A9E7B}"/>
            </c:ext>
          </c:extLst>
        </c:ser>
        <c:dLbls>
          <c:showLegendKey val="0"/>
          <c:showVal val="0"/>
          <c:showCatName val="0"/>
          <c:showSerName val="0"/>
          <c:showPercent val="0"/>
          <c:showBubbleSize val="0"/>
        </c:dLbls>
        <c:marker val="1"/>
        <c:smooth val="0"/>
        <c:axId val="532089904"/>
        <c:axId val="532089512"/>
      </c:lineChart>
      <c:dateAx>
        <c:axId val="532089904"/>
        <c:scaling>
          <c:orientation val="minMax"/>
        </c:scaling>
        <c:delete val="1"/>
        <c:axPos val="b"/>
        <c:numFmt formatCode="ge" sourceLinked="1"/>
        <c:majorTickMark val="none"/>
        <c:minorTickMark val="none"/>
        <c:tickLblPos val="none"/>
        <c:crossAx val="532089512"/>
        <c:crosses val="autoZero"/>
        <c:auto val="1"/>
        <c:lblOffset val="100"/>
        <c:baseTimeUnit val="years"/>
      </c:dateAx>
      <c:valAx>
        <c:axId val="53208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8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22.9</c:v>
                </c:pt>
                <c:pt idx="1">
                  <c:v>23.93</c:v>
                </c:pt>
                <c:pt idx="2">
                  <c:v>22.76</c:v>
                </c:pt>
                <c:pt idx="3">
                  <c:v>22.31</c:v>
                </c:pt>
                <c:pt idx="4">
                  <c:v>20.32</c:v>
                </c:pt>
              </c:numCache>
            </c:numRef>
          </c:val>
          <c:extLst xmlns:c16r2="http://schemas.microsoft.com/office/drawing/2015/06/chart">
            <c:ext xmlns:c16="http://schemas.microsoft.com/office/drawing/2014/chart" uri="{C3380CC4-5D6E-409C-BE32-E72D297353CC}">
              <c16:uniqueId val="{00000000-E263-4BB0-9A4B-E4D9206F98F8}"/>
            </c:ext>
          </c:extLst>
        </c:ser>
        <c:dLbls>
          <c:showLegendKey val="0"/>
          <c:showVal val="0"/>
          <c:showCatName val="0"/>
          <c:showSerName val="0"/>
          <c:showPercent val="0"/>
          <c:showBubbleSize val="0"/>
        </c:dLbls>
        <c:gapWidth val="150"/>
        <c:axId val="532087160"/>
        <c:axId val="53208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E263-4BB0-9A4B-E4D9206F98F8}"/>
            </c:ext>
          </c:extLst>
        </c:ser>
        <c:dLbls>
          <c:showLegendKey val="0"/>
          <c:showVal val="0"/>
          <c:showCatName val="0"/>
          <c:showSerName val="0"/>
          <c:showPercent val="0"/>
          <c:showBubbleSize val="0"/>
        </c:dLbls>
        <c:marker val="1"/>
        <c:smooth val="0"/>
        <c:axId val="532087160"/>
        <c:axId val="532086768"/>
      </c:lineChart>
      <c:dateAx>
        <c:axId val="532087160"/>
        <c:scaling>
          <c:orientation val="minMax"/>
        </c:scaling>
        <c:delete val="1"/>
        <c:axPos val="b"/>
        <c:numFmt formatCode="ge" sourceLinked="1"/>
        <c:majorTickMark val="none"/>
        <c:minorTickMark val="none"/>
        <c:tickLblPos val="none"/>
        <c:crossAx val="532086768"/>
        <c:crosses val="autoZero"/>
        <c:auto val="1"/>
        <c:lblOffset val="100"/>
        <c:baseTimeUnit val="years"/>
      </c:dateAx>
      <c:valAx>
        <c:axId val="5320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8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90.96</c:v>
                </c:pt>
                <c:pt idx="1">
                  <c:v>88.46</c:v>
                </c:pt>
                <c:pt idx="2">
                  <c:v>83.38</c:v>
                </c:pt>
                <c:pt idx="3">
                  <c:v>87.31</c:v>
                </c:pt>
                <c:pt idx="4">
                  <c:v>91.39</c:v>
                </c:pt>
              </c:numCache>
            </c:numRef>
          </c:val>
          <c:extLst xmlns:c16r2="http://schemas.microsoft.com/office/drawing/2015/06/chart">
            <c:ext xmlns:c16="http://schemas.microsoft.com/office/drawing/2014/chart" uri="{C3380CC4-5D6E-409C-BE32-E72D297353CC}">
              <c16:uniqueId val="{00000000-E024-4933-970A-CEBFD0F27AA5}"/>
            </c:ext>
          </c:extLst>
        </c:ser>
        <c:dLbls>
          <c:showLegendKey val="0"/>
          <c:showVal val="0"/>
          <c:showCatName val="0"/>
          <c:showSerName val="0"/>
          <c:showPercent val="0"/>
          <c:showBubbleSize val="0"/>
        </c:dLbls>
        <c:gapWidth val="150"/>
        <c:axId val="532093432"/>
        <c:axId val="5320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E024-4933-970A-CEBFD0F27AA5}"/>
            </c:ext>
          </c:extLst>
        </c:ser>
        <c:dLbls>
          <c:showLegendKey val="0"/>
          <c:showVal val="0"/>
          <c:showCatName val="0"/>
          <c:showSerName val="0"/>
          <c:showPercent val="0"/>
          <c:showBubbleSize val="0"/>
        </c:dLbls>
        <c:marker val="1"/>
        <c:smooth val="0"/>
        <c:axId val="532093432"/>
        <c:axId val="532093824"/>
      </c:lineChart>
      <c:dateAx>
        <c:axId val="532093432"/>
        <c:scaling>
          <c:orientation val="minMax"/>
        </c:scaling>
        <c:delete val="1"/>
        <c:axPos val="b"/>
        <c:numFmt formatCode="ge" sourceLinked="1"/>
        <c:majorTickMark val="none"/>
        <c:minorTickMark val="none"/>
        <c:tickLblPos val="none"/>
        <c:crossAx val="532093824"/>
        <c:crosses val="autoZero"/>
        <c:auto val="1"/>
        <c:lblOffset val="100"/>
        <c:baseTimeUnit val="years"/>
      </c:dateAx>
      <c:valAx>
        <c:axId val="5320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9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99.46</c:v>
                </c:pt>
                <c:pt idx="1">
                  <c:v>36.17</c:v>
                </c:pt>
                <c:pt idx="2">
                  <c:v>115.75</c:v>
                </c:pt>
                <c:pt idx="3">
                  <c:v>103.44</c:v>
                </c:pt>
                <c:pt idx="4">
                  <c:v>29.08</c:v>
                </c:pt>
              </c:numCache>
            </c:numRef>
          </c:val>
          <c:extLst xmlns:c16r2="http://schemas.microsoft.com/office/drawing/2015/06/chart">
            <c:ext xmlns:c16="http://schemas.microsoft.com/office/drawing/2014/chart" uri="{C3380CC4-5D6E-409C-BE32-E72D297353CC}">
              <c16:uniqueId val="{00000000-3E0C-49F0-A81B-979649896D45}"/>
            </c:ext>
          </c:extLst>
        </c:ser>
        <c:dLbls>
          <c:showLegendKey val="0"/>
          <c:showVal val="0"/>
          <c:showCatName val="0"/>
          <c:showSerName val="0"/>
          <c:showPercent val="0"/>
          <c:showBubbleSize val="0"/>
        </c:dLbls>
        <c:gapWidth val="150"/>
        <c:axId val="532110288"/>
        <c:axId val="53210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3E0C-49F0-A81B-979649896D45}"/>
            </c:ext>
          </c:extLst>
        </c:ser>
        <c:dLbls>
          <c:showLegendKey val="0"/>
          <c:showVal val="0"/>
          <c:showCatName val="0"/>
          <c:showSerName val="0"/>
          <c:showPercent val="0"/>
          <c:showBubbleSize val="0"/>
        </c:dLbls>
        <c:marker val="1"/>
        <c:smooth val="0"/>
        <c:axId val="532110288"/>
        <c:axId val="532109896"/>
      </c:lineChart>
      <c:dateAx>
        <c:axId val="532110288"/>
        <c:scaling>
          <c:orientation val="minMax"/>
        </c:scaling>
        <c:delete val="1"/>
        <c:axPos val="b"/>
        <c:numFmt formatCode="ge" sourceLinked="1"/>
        <c:majorTickMark val="none"/>
        <c:minorTickMark val="none"/>
        <c:tickLblPos val="none"/>
        <c:crossAx val="532109896"/>
        <c:crosses val="autoZero"/>
        <c:auto val="1"/>
        <c:lblOffset val="100"/>
        <c:baseTimeUnit val="years"/>
      </c:dateAx>
      <c:valAx>
        <c:axId val="53210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1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C5-4FB2-84DD-FF231B1A9617}"/>
            </c:ext>
          </c:extLst>
        </c:ser>
        <c:dLbls>
          <c:showLegendKey val="0"/>
          <c:showVal val="0"/>
          <c:showCatName val="0"/>
          <c:showSerName val="0"/>
          <c:showPercent val="0"/>
          <c:showBubbleSize val="0"/>
        </c:dLbls>
        <c:gapWidth val="150"/>
        <c:axId val="532108720"/>
        <c:axId val="53210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C5-4FB2-84DD-FF231B1A9617}"/>
            </c:ext>
          </c:extLst>
        </c:ser>
        <c:dLbls>
          <c:showLegendKey val="0"/>
          <c:showVal val="0"/>
          <c:showCatName val="0"/>
          <c:showSerName val="0"/>
          <c:showPercent val="0"/>
          <c:showBubbleSize val="0"/>
        </c:dLbls>
        <c:marker val="1"/>
        <c:smooth val="0"/>
        <c:axId val="532108720"/>
        <c:axId val="532108328"/>
      </c:lineChart>
      <c:dateAx>
        <c:axId val="532108720"/>
        <c:scaling>
          <c:orientation val="minMax"/>
        </c:scaling>
        <c:delete val="1"/>
        <c:axPos val="b"/>
        <c:numFmt formatCode="ge" sourceLinked="1"/>
        <c:majorTickMark val="none"/>
        <c:minorTickMark val="none"/>
        <c:tickLblPos val="none"/>
        <c:crossAx val="532108328"/>
        <c:crosses val="autoZero"/>
        <c:auto val="1"/>
        <c:lblOffset val="100"/>
        <c:baseTimeUnit val="years"/>
      </c:dateAx>
      <c:valAx>
        <c:axId val="53210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0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71-41EB-AF7F-FE27F7063D90}"/>
            </c:ext>
          </c:extLst>
        </c:ser>
        <c:dLbls>
          <c:showLegendKey val="0"/>
          <c:showVal val="0"/>
          <c:showCatName val="0"/>
          <c:showSerName val="0"/>
          <c:showPercent val="0"/>
          <c:showBubbleSize val="0"/>
        </c:dLbls>
        <c:gapWidth val="150"/>
        <c:axId val="532092648"/>
        <c:axId val="53210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71-41EB-AF7F-FE27F7063D90}"/>
            </c:ext>
          </c:extLst>
        </c:ser>
        <c:dLbls>
          <c:showLegendKey val="0"/>
          <c:showVal val="0"/>
          <c:showCatName val="0"/>
          <c:showSerName val="0"/>
          <c:showPercent val="0"/>
          <c:showBubbleSize val="0"/>
        </c:dLbls>
        <c:marker val="1"/>
        <c:smooth val="0"/>
        <c:axId val="532092648"/>
        <c:axId val="532107152"/>
      </c:lineChart>
      <c:dateAx>
        <c:axId val="532092648"/>
        <c:scaling>
          <c:orientation val="minMax"/>
        </c:scaling>
        <c:delete val="1"/>
        <c:axPos val="b"/>
        <c:numFmt formatCode="ge" sourceLinked="1"/>
        <c:majorTickMark val="none"/>
        <c:minorTickMark val="none"/>
        <c:tickLblPos val="none"/>
        <c:crossAx val="532107152"/>
        <c:crosses val="autoZero"/>
        <c:auto val="1"/>
        <c:lblOffset val="100"/>
        <c:baseTimeUnit val="years"/>
      </c:dateAx>
      <c:valAx>
        <c:axId val="5321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9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08-4B4D-84D2-028C42DA1659}"/>
            </c:ext>
          </c:extLst>
        </c:ser>
        <c:dLbls>
          <c:showLegendKey val="0"/>
          <c:showVal val="0"/>
          <c:showCatName val="0"/>
          <c:showSerName val="0"/>
          <c:showPercent val="0"/>
          <c:showBubbleSize val="0"/>
        </c:dLbls>
        <c:gapWidth val="150"/>
        <c:axId val="532105976"/>
        <c:axId val="53210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08-4B4D-84D2-028C42DA1659}"/>
            </c:ext>
          </c:extLst>
        </c:ser>
        <c:dLbls>
          <c:showLegendKey val="0"/>
          <c:showVal val="0"/>
          <c:showCatName val="0"/>
          <c:showSerName val="0"/>
          <c:showPercent val="0"/>
          <c:showBubbleSize val="0"/>
        </c:dLbls>
        <c:marker val="1"/>
        <c:smooth val="0"/>
        <c:axId val="532105976"/>
        <c:axId val="532105584"/>
      </c:lineChart>
      <c:dateAx>
        <c:axId val="532105976"/>
        <c:scaling>
          <c:orientation val="minMax"/>
        </c:scaling>
        <c:delete val="1"/>
        <c:axPos val="b"/>
        <c:numFmt formatCode="ge" sourceLinked="1"/>
        <c:majorTickMark val="none"/>
        <c:minorTickMark val="none"/>
        <c:tickLblPos val="none"/>
        <c:crossAx val="532105584"/>
        <c:crosses val="autoZero"/>
        <c:auto val="1"/>
        <c:lblOffset val="100"/>
        <c:baseTimeUnit val="years"/>
      </c:dateAx>
      <c:valAx>
        <c:axId val="5321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0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8B-486D-880C-B3F306330D53}"/>
            </c:ext>
          </c:extLst>
        </c:ser>
        <c:dLbls>
          <c:showLegendKey val="0"/>
          <c:showVal val="0"/>
          <c:showCatName val="0"/>
          <c:showSerName val="0"/>
          <c:showPercent val="0"/>
          <c:showBubbleSize val="0"/>
        </c:dLbls>
        <c:gapWidth val="150"/>
        <c:axId val="532104408"/>
        <c:axId val="53210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8B-486D-880C-B3F306330D53}"/>
            </c:ext>
          </c:extLst>
        </c:ser>
        <c:dLbls>
          <c:showLegendKey val="0"/>
          <c:showVal val="0"/>
          <c:showCatName val="0"/>
          <c:showSerName val="0"/>
          <c:showPercent val="0"/>
          <c:showBubbleSize val="0"/>
        </c:dLbls>
        <c:marker val="1"/>
        <c:smooth val="0"/>
        <c:axId val="532104408"/>
        <c:axId val="532104016"/>
      </c:lineChart>
      <c:dateAx>
        <c:axId val="532104408"/>
        <c:scaling>
          <c:orientation val="minMax"/>
        </c:scaling>
        <c:delete val="1"/>
        <c:axPos val="b"/>
        <c:numFmt formatCode="ge" sourceLinked="1"/>
        <c:majorTickMark val="none"/>
        <c:minorTickMark val="none"/>
        <c:tickLblPos val="none"/>
        <c:crossAx val="532104016"/>
        <c:crosses val="autoZero"/>
        <c:auto val="1"/>
        <c:lblOffset val="100"/>
        <c:baseTimeUnit val="years"/>
      </c:dateAx>
      <c:valAx>
        <c:axId val="53210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0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10481.64</c:v>
                </c:pt>
                <c:pt idx="1">
                  <c:v>13723.89</c:v>
                </c:pt>
                <c:pt idx="2">
                  <c:v>13064.52</c:v>
                </c:pt>
                <c:pt idx="3">
                  <c:v>12375.35</c:v>
                </c:pt>
                <c:pt idx="4">
                  <c:v>12190.19</c:v>
                </c:pt>
              </c:numCache>
            </c:numRef>
          </c:val>
          <c:extLst xmlns:c16r2="http://schemas.microsoft.com/office/drawing/2015/06/chart">
            <c:ext xmlns:c16="http://schemas.microsoft.com/office/drawing/2014/chart" uri="{C3380CC4-5D6E-409C-BE32-E72D297353CC}">
              <c16:uniqueId val="{00000000-4734-4676-B62A-7408BB6FBA59}"/>
            </c:ext>
          </c:extLst>
        </c:ser>
        <c:dLbls>
          <c:showLegendKey val="0"/>
          <c:showVal val="0"/>
          <c:showCatName val="0"/>
          <c:showSerName val="0"/>
          <c:showPercent val="0"/>
          <c:showBubbleSize val="0"/>
        </c:dLbls>
        <c:gapWidth val="150"/>
        <c:axId val="532102840"/>
        <c:axId val="53210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4734-4676-B62A-7408BB6FBA59}"/>
            </c:ext>
          </c:extLst>
        </c:ser>
        <c:dLbls>
          <c:showLegendKey val="0"/>
          <c:showVal val="0"/>
          <c:showCatName val="0"/>
          <c:showSerName val="0"/>
          <c:showPercent val="0"/>
          <c:showBubbleSize val="0"/>
        </c:dLbls>
        <c:marker val="1"/>
        <c:smooth val="0"/>
        <c:axId val="532102840"/>
        <c:axId val="532102448"/>
      </c:lineChart>
      <c:dateAx>
        <c:axId val="532102840"/>
        <c:scaling>
          <c:orientation val="minMax"/>
        </c:scaling>
        <c:delete val="1"/>
        <c:axPos val="b"/>
        <c:numFmt formatCode="ge" sourceLinked="1"/>
        <c:majorTickMark val="none"/>
        <c:minorTickMark val="none"/>
        <c:tickLblPos val="none"/>
        <c:crossAx val="532102448"/>
        <c:crosses val="autoZero"/>
        <c:auto val="1"/>
        <c:lblOffset val="100"/>
        <c:baseTimeUnit val="years"/>
      </c:dateAx>
      <c:valAx>
        <c:axId val="53210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0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4.92</c:v>
                </c:pt>
                <c:pt idx="1">
                  <c:v>3.48</c:v>
                </c:pt>
                <c:pt idx="2">
                  <c:v>3.68</c:v>
                </c:pt>
                <c:pt idx="3">
                  <c:v>3.32</c:v>
                </c:pt>
                <c:pt idx="4">
                  <c:v>3.54</c:v>
                </c:pt>
              </c:numCache>
            </c:numRef>
          </c:val>
          <c:extLst xmlns:c16r2="http://schemas.microsoft.com/office/drawing/2015/06/chart">
            <c:ext xmlns:c16="http://schemas.microsoft.com/office/drawing/2014/chart" uri="{C3380CC4-5D6E-409C-BE32-E72D297353CC}">
              <c16:uniqueId val="{00000000-FA3F-48DF-8B2D-C77935CD837A}"/>
            </c:ext>
          </c:extLst>
        </c:ser>
        <c:dLbls>
          <c:showLegendKey val="0"/>
          <c:showVal val="0"/>
          <c:showCatName val="0"/>
          <c:showSerName val="0"/>
          <c:showPercent val="0"/>
          <c:showBubbleSize val="0"/>
        </c:dLbls>
        <c:gapWidth val="150"/>
        <c:axId val="532095784"/>
        <c:axId val="5320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FA3F-48DF-8B2D-C77935CD837A}"/>
            </c:ext>
          </c:extLst>
        </c:ser>
        <c:dLbls>
          <c:showLegendKey val="0"/>
          <c:showVal val="0"/>
          <c:showCatName val="0"/>
          <c:showSerName val="0"/>
          <c:showPercent val="0"/>
          <c:showBubbleSize val="0"/>
        </c:dLbls>
        <c:marker val="1"/>
        <c:smooth val="0"/>
        <c:axId val="532095784"/>
        <c:axId val="532095392"/>
      </c:lineChart>
      <c:dateAx>
        <c:axId val="532095784"/>
        <c:scaling>
          <c:orientation val="minMax"/>
        </c:scaling>
        <c:delete val="1"/>
        <c:axPos val="b"/>
        <c:numFmt formatCode="ge" sourceLinked="1"/>
        <c:majorTickMark val="none"/>
        <c:minorTickMark val="none"/>
        <c:tickLblPos val="none"/>
        <c:crossAx val="532095392"/>
        <c:crosses val="autoZero"/>
        <c:auto val="1"/>
        <c:lblOffset val="100"/>
        <c:baseTimeUnit val="years"/>
      </c:dateAx>
      <c:valAx>
        <c:axId val="5320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9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5340.88</c:v>
                </c:pt>
                <c:pt idx="1">
                  <c:v>5359.09</c:v>
                </c:pt>
                <c:pt idx="2">
                  <c:v>5583.8</c:v>
                </c:pt>
                <c:pt idx="3">
                  <c:v>5953.64</c:v>
                </c:pt>
                <c:pt idx="4">
                  <c:v>5544.67</c:v>
                </c:pt>
              </c:numCache>
            </c:numRef>
          </c:val>
          <c:extLst xmlns:c16r2="http://schemas.microsoft.com/office/drawing/2015/06/chart">
            <c:ext xmlns:c16="http://schemas.microsoft.com/office/drawing/2014/chart" uri="{C3380CC4-5D6E-409C-BE32-E72D297353CC}">
              <c16:uniqueId val="{00000000-C26C-4B5F-895B-F849F3ADE320}"/>
            </c:ext>
          </c:extLst>
        </c:ser>
        <c:dLbls>
          <c:showLegendKey val="0"/>
          <c:showVal val="0"/>
          <c:showCatName val="0"/>
          <c:showSerName val="0"/>
          <c:showPercent val="0"/>
          <c:showBubbleSize val="0"/>
        </c:dLbls>
        <c:gapWidth val="150"/>
        <c:axId val="532087944"/>
        <c:axId val="5320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C26C-4B5F-895B-F849F3ADE320}"/>
            </c:ext>
          </c:extLst>
        </c:ser>
        <c:dLbls>
          <c:showLegendKey val="0"/>
          <c:showVal val="0"/>
          <c:showCatName val="0"/>
          <c:showSerName val="0"/>
          <c:showPercent val="0"/>
          <c:showBubbleSize val="0"/>
        </c:dLbls>
        <c:marker val="1"/>
        <c:smooth val="0"/>
        <c:axId val="532087944"/>
        <c:axId val="532087552"/>
      </c:lineChart>
      <c:dateAx>
        <c:axId val="532087944"/>
        <c:scaling>
          <c:orientation val="minMax"/>
        </c:scaling>
        <c:delete val="1"/>
        <c:axPos val="b"/>
        <c:numFmt formatCode="ge" sourceLinked="1"/>
        <c:majorTickMark val="none"/>
        <c:minorTickMark val="none"/>
        <c:tickLblPos val="none"/>
        <c:crossAx val="532087552"/>
        <c:crosses val="autoZero"/>
        <c:auto val="1"/>
        <c:lblOffset val="100"/>
        <c:baseTimeUnit val="years"/>
      </c:dateAx>
      <c:valAx>
        <c:axId val="5320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8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1" zoomScale="90" zoomScaleNormal="9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山口県　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52286</v>
      </c>
      <c r="AM8" s="51"/>
      <c r="AN8" s="51"/>
      <c r="AO8" s="51"/>
      <c r="AP8" s="51"/>
      <c r="AQ8" s="51"/>
      <c r="AR8" s="51"/>
      <c r="AS8" s="51"/>
      <c r="AT8" s="46">
        <f>データ!$S$6</f>
        <v>92.13</v>
      </c>
      <c r="AU8" s="46"/>
      <c r="AV8" s="46"/>
      <c r="AW8" s="46"/>
      <c r="AX8" s="46"/>
      <c r="AY8" s="46"/>
      <c r="AZ8" s="46"/>
      <c r="BA8" s="46"/>
      <c r="BB8" s="46">
        <f>データ!$T$6</f>
        <v>567.52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0.09</v>
      </c>
      <c r="Q10" s="46"/>
      <c r="R10" s="46"/>
      <c r="S10" s="46"/>
      <c r="T10" s="46"/>
      <c r="U10" s="46"/>
      <c r="V10" s="46"/>
      <c r="W10" s="51">
        <f>データ!$Q$6</f>
        <v>2220</v>
      </c>
      <c r="X10" s="51"/>
      <c r="Y10" s="51"/>
      <c r="Z10" s="51"/>
      <c r="AA10" s="51"/>
      <c r="AB10" s="51"/>
      <c r="AC10" s="51"/>
      <c r="AD10" s="2"/>
      <c r="AE10" s="2"/>
      <c r="AF10" s="2"/>
      <c r="AG10" s="2"/>
      <c r="AH10" s="2"/>
      <c r="AI10" s="2"/>
      <c r="AJ10" s="2"/>
      <c r="AK10" s="2"/>
      <c r="AL10" s="51">
        <f>データ!$U$6</f>
        <v>49</v>
      </c>
      <c r="AM10" s="51"/>
      <c r="AN10" s="51"/>
      <c r="AO10" s="51"/>
      <c r="AP10" s="51"/>
      <c r="AQ10" s="51"/>
      <c r="AR10" s="51"/>
      <c r="AS10" s="51"/>
      <c r="AT10" s="46">
        <f>データ!$V$6</f>
        <v>0.1</v>
      </c>
      <c r="AU10" s="46"/>
      <c r="AV10" s="46"/>
      <c r="AW10" s="46"/>
      <c r="AX10" s="46"/>
      <c r="AY10" s="46"/>
      <c r="AZ10" s="46"/>
      <c r="BA10" s="46"/>
      <c r="BB10" s="46">
        <f>データ!$W$6</f>
        <v>490</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352101</v>
      </c>
      <c r="D6" s="34">
        <f t="shared" si="3"/>
        <v>47</v>
      </c>
      <c r="E6" s="34">
        <f t="shared" si="3"/>
        <v>1</v>
      </c>
      <c r="F6" s="34">
        <f t="shared" si="3"/>
        <v>0</v>
      </c>
      <c r="G6" s="34">
        <f t="shared" si="3"/>
        <v>0</v>
      </c>
      <c r="H6" s="34" t="str">
        <f t="shared" si="3"/>
        <v>山口県　光市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0.09</v>
      </c>
      <c r="Q6" s="35">
        <f t="shared" si="3"/>
        <v>2220</v>
      </c>
      <c r="R6" s="35">
        <f t="shared" si="3"/>
        <v>52286</v>
      </c>
      <c r="S6" s="35">
        <f t="shared" si="3"/>
        <v>92.13</v>
      </c>
      <c r="T6" s="35">
        <f t="shared" si="3"/>
        <v>567.52</v>
      </c>
      <c r="U6" s="35">
        <f t="shared" si="3"/>
        <v>49</v>
      </c>
      <c r="V6" s="35">
        <f t="shared" si="3"/>
        <v>0.1</v>
      </c>
      <c r="W6" s="35">
        <f t="shared" si="3"/>
        <v>490</v>
      </c>
      <c r="X6" s="36">
        <f>IF(X7="",NA(),X7)</f>
        <v>99.46</v>
      </c>
      <c r="Y6" s="36">
        <f t="shared" ref="Y6:AG6" si="4">IF(Y7="",NA(),Y7)</f>
        <v>36.17</v>
      </c>
      <c r="Z6" s="36">
        <f t="shared" si="4"/>
        <v>115.75</v>
      </c>
      <c r="AA6" s="36">
        <f t="shared" si="4"/>
        <v>103.44</v>
      </c>
      <c r="AB6" s="36">
        <f t="shared" si="4"/>
        <v>29.08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10481.64</v>
      </c>
      <c r="BF6" s="36">
        <f t="shared" ref="BF6:BN6" si="7">IF(BF7="",NA(),BF7)</f>
        <v>13723.89</v>
      </c>
      <c r="BG6" s="36">
        <f t="shared" si="7"/>
        <v>13064.52</v>
      </c>
      <c r="BH6" s="36">
        <f t="shared" si="7"/>
        <v>12375.35</v>
      </c>
      <c r="BI6" s="36">
        <f t="shared" si="7"/>
        <v>12190.19</v>
      </c>
      <c r="BJ6" s="36">
        <f t="shared" si="7"/>
        <v>1496.15</v>
      </c>
      <c r="BK6" s="36">
        <f t="shared" si="7"/>
        <v>1462.56</v>
      </c>
      <c r="BL6" s="36">
        <f t="shared" si="7"/>
        <v>1486.62</v>
      </c>
      <c r="BM6" s="36">
        <f t="shared" si="7"/>
        <v>1510.14</v>
      </c>
      <c r="BN6" s="36">
        <f t="shared" si="7"/>
        <v>1595.62</v>
      </c>
      <c r="BO6" s="35" t="str">
        <f>IF(BO7="","",IF(BO7="-","【-】","【"&amp;SUBSTITUTE(TEXT(BO7,"#,##0.00"),"-","△")&amp;"】"))</f>
        <v>【1,280.76】</v>
      </c>
      <c r="BP6" s="36">
        <f>IF(BP7="",NA(),BP7)</f>
        <v>4.92</v>
      </c>
      <c r="BQ6" s="36">
        <f t="shared" ref="BQ6:BY6" si="8">IF(BQ7="",NA(),BQ7)</f>
        <v>3.48</v>
      </c>
      <c r="BR6" s="36">
        <f t="shared" si="8"/>
        <v>3.68</v>
      </c>
      <c r="BS6" s="36">
        <f t="shared" si="8"/>
        <v>3.32</v>
      </c>
      <c r="BT6" s="36">
        <f t="shared" si="8"/>
        <v>3.54</v>
      </c>
      <c r="BU6" s="36">
        <f t="shared" si="8"/>
        <v>33.01</v>
      </c>
      <c r="BV6" s="36">
        <f t="shared" si="8"/>
        <v>32.39</v>
      </c>
      <c r="BW6" s="36">
        <f t="shared" si="8"/>
        <v>24.39</v>
      </c>
      <c r="BX6" s="36">
        <f t="shared" si="8"/>
        <v>22.67</v>
      </c>
      <c r="BY6" s="36">
        <f t="shared" si="8"/>
        <v>37.92</v>
      </c>
      <c r="BZ6" s="35" t="str">
        <f>IF(BZ7="","",IF(BZ7="-","【-】","【"&amp;SUBSTITUTE(TEXT(BZ7,"#,##0.00"),"-","△")&amp;"】"))</f>
        <v>【53.06】</v>
      </c>
      <c r="CA6" s="36">
        <f>IF(CA7="",NA(),CA7)</f>
        <v>5340.88</v>
      </c>
      <c r="CB6" s="36">
        <f t="shared" ref="CB6:CJ6" si="9">IF(CB7="",NA(),CB7)</f>
        <v>5359.09</v>
      </c>
      <c r="CC6" s="36">
        <f t="shared" si="9"/>
        <v>5583.8</v>
      </c>
      <c r="CD6" s="36">
        <f t="shared" si="9"/>
        <v>5953.64</v>
      </c>
      <c r="CE6" s="36">
        <f t="shared" si="9"/>
        <v>5544.67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22.9</v>
      </c>
      <c r="CM6" s="36">
        <f t="shared" ref="CM6:CU6" si="10">IF(CM7="",NA(),CM7)</f>
        <v>23.93</v>
      </c>
      <c r="CN6" s="36">
        <f t="shared" si="10"/>
        <v>22.76</v>
      </c>
      <c r="CO6" s="36">
        <f t="shared" si="10"/>
        <v>22.31</v>
      </c>
      <c r="CP6" s="36">
        <f t="shared" si="10"/>
        <v>20.32</v>
      </c>
      <c r="CQ6" s="36">
        <f t="shared" si="10"/>
        <v>51.11</v>
      </c>
      <c r="CR6" s="36">
        <f t="shared" si="10"/>
        <v>50.49</v>
      </c>
      <c r="CS6" s="36">
        <f t="shared" si="10"/>
        <v>48.36</v>
      </c>
      <c r="CT6" s="36">
        <f t="shared" si="10"/>
        <v>48.7</v>
      </c>
      <c r="CU6" s="36">
        <f t="shared" si="10"/>
        <v>46.9</v>
      </c>
      <c r="CV6" s="35" t="str">
        <f>IF(CV7="","",IF(CV7="-","【-】","【"&amp;SUBSTITUTE(TEXT(CV7,"#,##0.00"),"-","△")&amp;"】"))</f>
        <v>【56.28】</v>
      </c>
      <c r="CW6" s="36">
        <f>IF(CW7="",NA(),CW7)</f>
        <v>90.96</v>
      </c>
      <c r="CX6" s="36">
        <f t="shared" ref="CX6:DF6" si="11">IF(CX7="",NA(),CX7)</f>
        <v>88.46</v>
      </c>
      <c r="CY6" s="36">
        <f t="shared" si="11"/>
        <v>83.38</v>
      </c>
      <c r="CZ6" s="36">
        <f t="shared" si="11"/>
        <v>87.31</v>
      </c>
      <c r="DA6" s="36">
        <f t="shared" si="11"/>
        <v>91.39</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352101</v>
      </c>
      <c r="D7" s="38">
        <v>47</v>
      </c>
      <c r="E7" s="38">
        <v>1</v>
      </c>
      <c r="F7" s="38">
        <v>0</v>
      </c>
      <c r="G7" s="38">
        <v>0</v>
      </c>
      <c r="H7" s="38" t="s">
        <v>108</v>
      </c>
      <c r="I7" s="38" t="s">
        <v>109</v>
      </c>
      <c r="J7" s="38" t="s">
        <v>110</v>
      </c>
      <c r="K7" s="38" t="s">
        <v>111</v>
      </c>
      <c r="L7" s="38" t="s">
        <v>112</v>
      </c>
      <c r="M7" s="38"/>
      <c r="N7" s="39" t="s">
        <v>113</v>
      </c>
      <c r="O7" s="39" t="s">
        <v>114</v>
      </c>
      <c r="P7" s="39">
        <v>0.09</v>
      </c>
      <c r="Q7" s="39">
        <v>2220</v>
      </c>
      <c r="R7" s="39">
        <v>52286</v>
      </c>
      <c r="S7" s="39">
        <v>92.13</v>
      </c>
      <c r="T7" s="39">
        <v>567.52</v>
      </c>
      <c r="U7" s="39">
        <v>49</v>
      </c>
      <c r="V7" s="39">
        <v>0.1</v>
      </c>
      <c r="W7" s="39">
        <v>490</v>
      </c>
      <c r="X7" s="39">
        <v>99.46</v>
      </c>
      <c r="Y7" s="39">
        <v>36.17</v>
      </c>
      <c r="Z7" s="39">
        <v>115.75</v>
      </c>
      <c r="AA7" s="39">
        <v>103.44</v>
      </c>
      <c r="AB7" s="39">
        <v>29.08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10481.64</v>
      </c>
      <c r="BF7" s="39">
        <v>13723.89</v>
      </c>
      <c r="BG7" s="39">
        <v>13064.52</v>
      </c>
      <c r="BH7" s="39">
        <v>12375.35</v>
      </c>
      <c r="BI7" s="39">
        <v>12190.19</v>
      </c>
      <c r="BJ7" s="39">
        <v>1496.15</v>
      </c>
      <c r="BK7" s="39">
        <v>1462.56</v>
      </c>
      <c r="BL7" s="39">
        <v>1486.62</v>
      </c>
      <c r="BM7" s="39">
        <v>1510.14</v>
      </c>
      <c r="BN7" s="39">
        <v>1595.62</v>
      </c>
      <c r="BO7" s="39">
        <v>1280.76</v>
      </c>
      <c r="BP7" s="39">
        <v>4.92</v>
      </c>
      <c r="BQ7" s="39">
        <v>3.48</v>
      </c>
      <c r="BR7" s="39">
        <v>3.68</v>
      </c>
      <c r="BS7" s="39">
        <v>3.32</v>
      </c>
      <c r="BT7" s="39">
        <v>3.54</v>
      </c>
      <c r="BU7" s="39">
        <v>33.01</v>
      </c>
      <c r="BV7" s="39">
        <v>32.39</v>
      </c>
      <c r="BW7" s="39">
        <v>24.39</v>
      </c>
      <c r="BX7" s="39">
        <v>22.67</v>
      </c>
      <c r="BY7" s="39">
        <v>37.92</v>
      </c>
      <c r="BZ7" s="39">
        <v>53.06</v>
      </c>
      <c r="CA7" s="39">
        <v>5340.88</v>
      </c>
      <c r="CB7" s="39">
        <v>5359.09</v>
      </c>
      <c r="CC7" s="39">
        <v>5583.8</v>
      </c>
      <c r="CD7" s="39">
        <v>5953.64</v>
      </c>
      <c r="CE7" s="39">
        <v>5544.67</v>
      </c>
      <c r="CF7" s="39">
        <v>523.08000000000004</v>
      </c>
      <c r="CG7" s="39">
        <v>530.83000000000004</v>
      </c>
      <c r="CH7" s="39">
        <v>734.18</v>
      </c>
      <c r="CI7" s="39">
        <v>789.62</v>
      </c>
      <c r="CJ7" s="39">
        <v>423.18</v>
      </c>
      <c r="CK7" s="39">
        <v>314.83</v>
      </c>
      <c r="CL7" s="39">
        <v>22.9</v>
      </c>
      <c r="CM7" s="39">
        <v>23.93</v>
      </c>
      <c r="CN7" s="39">
        <v>22.76</v>
      </c>
      <c r="CO7" s="39">
        <v>22.31</v>
      </c>
      <c r="CP7" s="39">
        <v>20.32</v>
      </c>
      <c r="CQ7" s="39">
        <v>51.11</v>
      </c>
      <c r="CR7" s="39">
        <v>50.49</v>
      </c>
      <c r="CS7" s="39">
        <v>48.36</v>
      </c>
      <c r="CT7" s="39">
        <v>48.7</v>
      </c>
      <c r="CU7" s="39">
        <v>46.9</v>
      </c>
      <c r="CV7" s="39">
        <v>56.28</v>
      </c>
      <c r="CW7" s="39">
        <v>90.96</v>
      </c>
      <c r="CX7" s="39">
        <v>88.46</v>
      </c>
      <c r="CY7" s="39">
        <v>83.38</v>
      </c>
      <c r="CZ7" s="39">
        <v>87.31</v>
      </c>
      <c r="DA7" s="39">
        <v>91.39</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2018-02-13T02:29:47Z</cp:lastPrinted>
  <dcterms:created xsi:type="dcterms:W3CDTF">2017-12-25T01:46:27Z</dcterms:created>
  <dcterms:modified xsi:type="dcterms:W3CDTF">2018-02-13T06:45:52Z</dcterms:modified>
  <cp:category/>
</cp:coreProperties>
</file>