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<sst xmlns="http://schemas.openxmlformats.org/spreadsheetml/2006/main" count="237" uniqueCount="124">
  <si>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</si>
  <si>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</si>
  <si>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</si>
  <si>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</si>
  <si>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</si>
  <si>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</si>
  <si>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</si>
  <si>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</si>
  <si>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</si>
  <si>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</si>
  <si>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</si>
  <si>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</si>
  <si>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</si>
  <si>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</si>
  <si>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</si>
  <si>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</si>
  <si>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</si>
  <si>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</si>
  <si>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</si>
  <si>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</si>
  <si>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</si>
  <si>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</si>
  <si>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</si>
  <si>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</si>
  <si>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</si>
  <si>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</si>
  <si>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</si>
  <si>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</si>
  <si>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</si>
  <si>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</si>
  <si>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</si>
  <si>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</si>
  <si>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</si>
  <si>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</si>
  <si>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</si>
  <si>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</si>
  <si>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</si>
  <si>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</si>
  <si>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</si>
  <si>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</si>
  <si>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</si>
  <si>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</si>
  <si>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</si>
  <si>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</si>
  <si>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</si>
  <si>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</si>
  <si>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</si>
  <si>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</si>
  <si>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</si>
  <si>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</si>
  <si>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</si>
  <si>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</si>
  <si>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</si>
  <si>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</si>
  <si>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</si>
  <si>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</si>
  <si>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</si>
  <si>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</si>
  <si>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</si>
  <si>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</si>
  <si>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</si>
  <si>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</si>
  <si>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</si>
  <si>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</si>
  <si>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</si>
  <si>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</si>
  <si>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</si>
  <si>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</si>
  <si>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</si>
  <si>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</si>
  <si>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</si>
  <si>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</si>
  <si>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</si>
  <si>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</si>
  <si>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</si>
  <si>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</si>
  <si>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</si>
  <si>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</si>
  <si>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</si>
  <si>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</si>
  <si>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</si>
  <si>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</si>
  <si>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</si>
  <si>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</si>
  <si>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</si>
  <si>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</si>
  <si>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</si>
  <si>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</si>
  <si>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</si>
  <si>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</si>
  <si>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</si>
  <si>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</si>
  <si>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</si>
  <si>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</si>
  <si>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</si>
  <si>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</si>
  <si>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</si>
  <si>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</si>
  <si>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</si>
  <si>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</si>
  <si>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</si>
  <si>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</si>
  <si>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</si>
  <si>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</si>
  <si>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</si>
  <si>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</si>
  <si>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</si>
  <si>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</si>
  <si>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周南市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</si>
  <si>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</si>
  <si>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</si>
  <si>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</si>
  <si>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</si>
  <si>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</si>
  <si>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</si>
  <si>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</si>
  <si>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</si>
  <si>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</si>
  <si>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</si>
  <si>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</si>
  <si>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①収益的収支比率
　平成28年度末、上下水道局への組織統合により、打切り決算をしたため、100％を下回っている。類似団体平均値と比較しても打切り決算のため、下回っている。
④企業債残高対給水収益比率
　類似団体平均値と比較すると下回っている。要因としては、上下水道局への組織統合に向け、</t>
    </r>
    <r>
      <rPr>
        <sz val="11"/>
        <rFont val="ＭＳ ゴシック"/>
        <family val="3"/>
        <charset val="128"/>
      </rPr>
      <t>熊毛・鹿野</t>
    </r>
    <r>
      <rPr>
        <sz val="11"/>
        <color theme="1"/>
        <rFont val="ＭＳ ゴシック"/>
        <family val="3"/>
        <charset val="128"/>
      </rPr>
      <t>地区簡易水道施設の更新・改修等を行ったが、熊毛地区簡易水道の企業債については、平成28年度末、上下水道局への組織統合時に引き継いだため、企業債残高が低くなっている。
⑤料金回収率
　打ち切り決算による料金収入の減少により供給単価が減少したこと等から、昨年度より減少した。
⑥給水原価
　</t>
    </r>
    <r>
      <rPr>
        <sz val="11"/>
        <rFont val="ＭＳ ゴシック"/>
        <family val="3"/>
        <charset val="128"/>
      </rPr>
      <t>計画的な老朽管更新、施設改修の実施により、維持管理費が増、年間総有収水量が減となっていることから、類似団体平均値と比較すると低い。</t>
    </r>
    <r>
      <rPr>
        <sz val="11"/>
        <color theme="1"/>
        <rFont val="ＭＳ ゴシック"/>
        <family val="3"/>
        <charset val="128"/>
      </rPr>
      <t xml:space="preserve">
⑦施設利用率
　</t>
    </r>
    <r>
      <rPr>
        <sz val="11"/>
        <rFont val="ＭＳ ゴシック"/>
        <family val="3"/>
        <charset val="128"/>
      </rPr>
      <t>大口契約者の減少等により、</t>
    </r>
    <r>
      <rPr>
        <sz val="11"/>
        <color theme="1"/>
        <rFont val="ＭＳ ゴシック"/>
        <family val="3"/>
        <charset val="128"/>
      </rPr>
      <t>配水量が減少しており、施設利用率が低くなっているが、平成28年度は類似団体平均値が下がったため、平均値より高い。
⑧有収率
　類似団体平均値と比較すると高い。配水管更新事業・新規工事を行っており、有収率が高い傾向にある。</t>
    </r>
    <rPh sb="1" eb="4">
      <t>シュウエキテキ</t>
    </rPh>
    <rPh sb="4" eb="6">
      <t>シュウシ</t>
    </rPh>
    <rPh sb="6" eb="8">
      <t>ヒリツ</t>
    </rPh>
    <rPh sb="10" eb="12">
      <t>ヘイセイ</t>
    </rPh>
    <rPh sb="14" eb="17">
      <t>ネンドマツ</t>
    </rPh>
    <rPh sb="18" eb="20">
      <t>ジョウゲ</t>
    </rPh>
    <rPh sb="20" eb="23">
      <t>スイドウキョク</t>
    </rPh>
    <rPh sb="25" eb="27">
      <t>ソシキ</t>
    </rPh>
    <rPh sb="27" eb="29">
      <t>トウゴウ</t>
    </rPh>
    <rPh sb="33" eb="35">
      <t>ウチキ</t>
    </rPh>
    <rPh sb="36" eb="38">
      <t>ケッサン</t>
    </rPh>
    <rPh sb="49" eb="50">
      <t>シタ</t>
    </rPh>
    <rPh sb="50" eb="51">
      <t>マワ</t>
    </rPh>
    <rPh sb="56" eb="58">
      <t>ルイジ</t>
    </rPh>
    <rPh sb="58" eb="60">
      <t>ダンタイ</t>
    </rPh>
    <rPh sb="60" eb="62">
      <t>ヘイキン</t>
    </rPh>
    <rPh sb="62" eb="63">
      <t>アタイ</t>
    </rPh>
    <rPh sb="64" eb="66">
      <t>ヒカク</t>
    </rPh>
    <rPh sb="69" eb="71">
      <t>ウチキ</t>
    </rPh>
    <rPh sb="72" eb="74">
      <t>ケッサン</t>
    </rPh>
    <rPh sb="78" eb="79">
      <t>シタ</t>
    </rPh>
    <rPh sb="79" eb="80">
      <t>マワ</t>
    </rPh>
    <rPh sb="89" eb="90">
      <t>サイ</t>
    </rPh>
    <rPh sb="90" eb="92">
      <t>ザンダカ</t>
    </rPh>
    <rPh sb="92" eb="93">
      <t>タイ</t>
    </rPh>
    <rPh sb="93" eb="95">
      <t>キュウスイ</t>
    </rPh>
    <rPh sb="95" eb="97">
      <t>シュウエキ</t>
    </rPh>
    <rPh sb="97" eb="99">
      <t>ヒリツ</t>
    </rPh>
    <rPh sb="101" eb="103">
      <t>ルイジ</t>
    </rPh>
    <rPh sb="103" eb="105">
      <t>ダンタイ</t>
    </rPh>
    <rPh sb="105" eb="107">
      <t>ヘイキン</t>
    </rPh>
    <rPh sb="109" eb="111">
      <t>ヒカク</t>
    </rPh>
    <rPh sb="114" eb="116">
      <t>シタマワ</t>
    </rPh>
    <rPh sb="121" eb="123">
      <t>ヨウイン</t>
    </rPh>
    <rPh sb="140" eb="141">
      <t>ム</t>
    </rPh>
    <rPh sb="143" eb="145">
      <t>クマゲ</t>
    </rPh>
    <rPh sb="146" eb="148">
      <t>カノ</t>
    </rPh>
    <rPh sb="148" eb="150">
      <t>チク</t>
    </rPh>
    <rPh sb="150" eb="152">
      <t>カンイ</t>
    </rPh>
    <rPh sb="152" eb="154">
      <t>スイドウ</t>
    </rPh>
    <rPh sb="154" eb="156">
      <t>シセツ</t>
    </rPh>
    <rPh sb="164" eb="165">
      <t>オコナ</t>
    </rPh>
    <rPh sb="169" eb="171">
      <t>クマゲ</t>
    </rPh>
    <rPh sb="171" eb="173">
      <t>チク</t>
    </rPh>
    <rPh sb="173" eb="175">
      <t>カンイ</t>
    </rPh>
    <rPh sb="175" eb="177">
      <t>スイドウ</t>
    </rPh>
    <rPh sb="178" eb="180">
      <t>キギョウ</t>
    </rPh>
    <rPh sb="180" eb="181">
      <t>サイ</t>
    </rPh>
    <rPh sb="187" eb="189">
      <t>ヘイセイ</t>
    </rPh>
    <rPh sb="191" eb="194">
      <t>ネンドマツ</t>
    </rPh>
    <rPh sb="195" eb="197">
      <t>ジョウゲ</t>
    </rPh>
    <rPh sb="197" eb="200">
      <t>スイドウキョク</t>
    </rPh>
    <rPh sb="202" eb="204">
      <t>ソシキ</t>
    </rPh>
    <rPh sb="204" eb="206">
      <t>トウゴウ</t>
    </rPh>
    <rPh sb="206" eb="207">
      <t>ジ</t>
    </rPh>
    <rPh sb="208" eb="209">
      <t>ヒ</t>
    </rPh>
    <rPh sb="210" eb="211">
      <t>ツ</t>
    </rPh>
    <rPh sb="216" eb="218">
      <t>キギョウ</t>
    </rPh>
    <rPh sb="218" eb="219">
      <t>サイ</t>
    </rPh>
    <rPh sb="219" eb="221">
      <t>ザンダカ</t>
    </rPh>
    <rPh sb="222" eb="223">
      <t>ヒク</t>
    </rPh>
    <rPh sb="232" eb="234">
      <t>リョウキン</t>
    </rPh>
    <rPh sb="234" eb="236">
      <t>カイシュウ</t>
    </rPh>
    <rPh sb="236" eb="237">
      <t>リツ</t>
    </rPh>
    <rPh sb="239" eb="240">
      <t>ウ</t>
    </rPh>
    <rPh sb="241" eb="242">
      <t>キ</t>
    </rPh>
    <rPh sb="243" eb="245">
      <t>ケッサン</t>
    </rPh>
    <rPh sb="248" eb="250">
      <t>リョウキン</t>
    </rPh>
    <rPh sb="250" eb="252">
      <t>シュウニュウ</t>
    </rPh>
    <rPh sb="253" eb="255">
      <t>ゲンショウ</t>
    </rPh>
    <rPh sb="258" eb="260">
      <t>キョウキュウ</t>
    </rPh>
    <rPh sb="260" eb="262">
      <t>タンカ</t>
    </rPh>
    <rPh sb="263" eb="265">
      <t>ゲンショウ</t>
    </rPh>
    <rPh sb="269" eb="270">
      <t>ナド</t>
    </rPh>
    <rPh sb="273" eb="276">
      <t>サクネンド</t>
    </rPh>
    <rPh sb="278" eb="280">
      <t>ゲンショウ</t>
    </rPh>
    <rPh sb="286" eb="288">
      <t>キュウスイ</t>
    </rPh>
    <rPh sb="288" eb="290">
      <t>ゲンカ</t>
    </rPh>
    <rPh sb="292" eb="295">
      <t>ケイカクテキ</t>
    </rPh>
    <rPh sb="296" eb="298">
      <t>ロウキュウ</t>
    </rPh>
    <rPh sb="298" eb="299">
      <t>カン</t>
    </rPh>
    <rPh sb="299" eb="301">
      <t>コウシン</t>
    </rPh>
    <rPh sb="302" eb="304">
      <t>シセツ</t>
    </rPh>
    <rPh sb="304" eb="306">
      <t>カイシュウ</t>
    </rPh>
    <rPh sb="307" eb="309">
      <t>ジッシ</t>
    </rPh>
    <rPh sb="313" eb="315">
      <t>イジ</t>
    </rPh>
    <rPh sb="315" eb="318">
      <t>カンリヒ</t>
    </rPh>
    <rPh sb="319" eb="320">
      <t>ゾウ</t>
    </rPh>
    <rPh sb="321" eb="323">
      <t>ネンカン</t>
    </rPh>
    <rPh sb="323" eb="324">
      <t>ソウ</t>
    </rPh>
    <rPh sb="324" eb="325">
      <t>ユウ</t>
    </rPh>
    <rPh sb="325" eb="326">
      <t>シュウ</t>
    </rPh>
    <rPh sb="326" eb="328">
      <t>スイリョウ</t>
    </rPh>
    <rPh sb="329" eb="330">
      <t>ゲン</t>
    </rPh>
    <rPh sb="366" eb="368">
      <t>オオクチ</t>
    </rPh>
    <rPh sb="368" eb="370">
      <t>ケイヤク</t>
    </rPh>
    <rPh sb="370" eb="371">
      <t>シャ</t>
    </rPh>
    <rPh sb="372" eb="374">
      <t>ゲンショウ</t>
    </rPh>
    <rPh sb="374" eb="375">
      <t>トウ</t>
    </rPh>
    <rPh sb="405" eb="407">
      <t>ヘイセイ</t>
    </rPh>
    <rPh sb="409" eb="411">
      <t>ネンド</t>
    </rPh>
    <rPh sb="412" eb="414">
      <t>ルイジ</t>
    </rPh>
    <rPh sb="414" eb="416">
      <t>ダンタイ</t>
    </rPh>
    <rPh sb="416" eb="419">
      <t>ヘイキンチ</t>
    </rPh>
    <rPh sb="420" eb="421">
      <t>サ</t>
    </rPh>
    <rPh sb="427" eb="430">
      <t>ヘイキンチ</t>
    </rPh>
    <rPh sb="432" eb="433">
      <t>タカ</t>
    </rPh>
    <phoneticPr fontId="7"/>
  </si>
  <si>
    <t>非設置</t>
    <rPh sb="0" eb="1">
      <t>ヒ</t>
    </rPh>
    <rPh sb="1" eb="3">
      <t>セッチ</t>
    </rPh>
    <phoneticPr fontId="4"/>
  </si>
  <si>
    <r>
      <t>③管路更新率
　類似団体平均値と比較すると高い。熊毛地区簡易水道事業統合に向け、耐震化を含めて</t>
    </r>
    <r>
      <rPr>
        <sz val="11"/>
        <rFont val="ＭＳ ゴシック"/>
        <family val="3"/>
        <charset val="128"/>
      </rPr>
      <t>老朽管の更新・施設の改修・新設連絡管布設</t>
    </r>
    <r>
      <rPr>
        <sz val="11"/>
        <color theme="1"/>
        <rFont val="ＭＳ ゴシック"/>
        <family val="3"/>
        <charset val="128"/>
      </rPr>
      <t>を進めた。</t>
    </r>
    <rPh sb="1" eb="3">
      <t>カンロ</t>
    </rPh>
    <rPh sb="3" eb="5">
      <t>コウシン</t>
    </rPh>
    <rPh sb="5" eb="6">
      <t>リツ</t>
    </rPh>
    <rPh sb="8" eb="10">
      <t>ルイジ</t>
    </rPh>
    <rPh sb="10" eb="12">
      <t>ダンタイ</t>
    </rPh>
    <rPh sb="12" eb="15">
      <t>ヘイキンチ</t>
    </rPh>
    <rPh sb="16" eb="18">
      <t>ヒカク</t>
    </rPh>
    <rPh sb="21" eb="22">
      <t>タカ</t>
    </rPh>
    <rPh sb="24" eb="26">
      <t>クマゲ</t>
    </rPh>
    <rPh sb="26" eb="28">
      <t>チク</t>
    </rPh>
    <rPh sb="28" eb="30">
      <t>カンイ</t>
    </rPh>
    <rPh sb="30" eb="32">
      <t>スイドウ</t>
    </rPh>
    <rPh sb="32" eb="34">
      <t>ジギョウ</t>
    </rPh>
    <rPh sb="34" eb="36">
      <t>トウゴウ</t>
    </rPh>
    <rPh sb="37" eb="38">
      <t>ム</t>
    </rPh>
    <rPh sb="40" eb="43">
      <t>タイシンカ</t>
    </rPh>
    <rPh sb="44" eb="45">
      <t>フク</t>
    </rPh>
    <rPh sb="47" eb="49">
      <t>ロウキュウ</t>
    </rPh>
    <rPh sb="49" eb="50">
      <t>カン</t>
    </rPh>
    <rPh sb="51" eb="53">
      <t>コウシン</t>
    </rPh>
    <rPh sb="54" eb="56">
      <t>シセツ</t>
    </rPh>
    <rPh sb="57" eb="59">
      <t>カイシュウ</t>
    </rPh>
    <rPh sb="60" eb="62">
      <t>シンセツ</t>
    </rPh>
    <rPh sb="62" eb="64">
      <t>レンラク</t>
    </rPh>
    <rPh sb="64" eb="65">
      <t>カン</t>
    </rPh>
    <rPh sb="65" eb="67">
      <t>フセツ</t>
    </rPh>
    <rPh sb="68" eb="69">
      <t>スス</t>
    </rPh>
    <phoneticPr fontId="7"/>
  </si>
  <si>
    <r>
      <t>　現状における経営状態は、一般会計繰入金・国庫補助金により比較的良好である。しかしながら、類似団体平均値と比較すると、次の1点において課題があり、対策を進めている。
・老朽化対策
　耐震化事業を大幅に進め、管路更新率は近年更新が進んでいる。しかし、既設水道施設は老朽化が進んでおり、耐震診断を行い、計画的に施設更新に</t>
    </r>
    <r>
      <rPr>
        <sz val="10"/>
        <rFont val="ＭＳ ゴシック"/>
        <family val="3"/>
        <charset val="128"/>
      </rPr>
      <t>取り組んでいく。
※水道事業への統合により打ち切り決算
　熊毛地区については、H29.3.31付で水道事業となったため、簡易水道事業の企業債残高を3月31日付で引き継いだ。</t>
    </r>
    <rPh sb="1" eb="3">
      <t>ゲンジョウ</t>
    </rPh>
    <rPh sb="7" eb="9">
      <t>ケイエイ</t>
    </rPh>
    <rPh sb="9" eb="11">
      <t>ジョウタイ</t>
    </rPh>
    <rPh sb="13" eb="15">
      <t>イッパン</t>
    </rPh>
    <rPh sb="15" eb="17">
      <t>カイケイ</t>
    </rPh>
    <rPh sb="17" eb="19">
      <t>クリイレ</t>
    </rPh>
    <rPh sb="19" eb="20">
      <t>キン</t>
    </rPh>
    <rPh sb="21" eb="23">
      <t>コッコ</t>
    </rPh>
    <rPh sb="23" eb="26">
      <t>ホジョキン</t>
    </rPh>
    <rPh sb="29" eb="32">
      <t>ヒカクテキ</t>
    </rPh>
    <rPh sb="32" eb="34">
      <t>リョウコウ</t>
    </rPh>
    <rPh sb="45" eb="47">
      <t>ルイジ</t>
    </rPh>
    <rPh sb="47" eb="49">
      <t>ダンタイ</t>
    </rPh>
    <rPh sb="49" eb="52">
      <t>ヘイキンチ</t>
    </rPh>
    <rPh sb="53" eb="55">
      <t>ヒカク</t>
    </rPh>
    <rPh sb="59" eb="60">
      <t>ツギ</t>
    </rPh>
    <rPh sb="62" eb="63">
      <t>テン</t>
    </rPh>
    <rPh sb="67" eb="69">
      <t>カダイ</t>
    </rPh>
    <rPh sb="73" eb="75">
      <t>タイサク</t>
    </rPh>
    <rPh sb="76" eb="77">
      <t>スス</t>
    </rPh>
    <rPh sb="86" eb="89">
      <t>ロウキュウカ</t>
    </rPh>
    <rPh sb="89" eb="91">
      <t>タイサク</t>
    </rPh>
    <rPh sb="93" eb="96">
      <t>タイシンカ</t>
    </rPh>
    <rPh sb="96" eb="98">
      <t>ジギョウ</t>
    </rPh>
    <rPh sb="99" eb="101">
      <t>オオハバ</t>
    </rPh>
    <rPh sb="102" eb="103">
      <t>スス</t>
    </rPh>
    <rPh sb="105" eb="107">
      <t>カンロ</t>
    </rPh>
    <rPh sb="107" eb="109">
      <t>コウシン</t>
    </rPh>
    <rPh sb="109" eb="110">
      <t>リツ</t>
    </rPh>
    <rPh sb="111" eb="113">
      <t>キンネン</t>
    </rPh>
    <rPh sb="113" eb="115">
      <t>コウシン</t>
    </rPh>
    <rPh sb="116" eb="117">
      <t>スス</t>
    </rPh>
    <rPh sb="126" eb="128">
      <t>キセツ</t>
    </rPh>
    <rPh sb="128" eb="130">
      <t>スイドウ</t>
    </rPh>
    <rPh sb="130" eb="132">
      <t>シセツ</t>
    </rPh>
    <rPh sb="133" eb="136">
      <t>ロウキュウカ</t>
    </rPh>
    <rPh sb="137" eb="138">
      <t>スス</t>
    </rPh>
    <rPh sb="143" eb="145">
      <t>タイシン</t>
    </rPh>
    <rPh sb="145" eb="147">
      <t>シンダン</t>
    </rPh>
    <rPh sb="148" eb="149">
      <t>オコナ</t>
    </rPh>
    <rPh sb="151" eb="154">
      <t>ケイカクテキ</t>
    </rPh>
    <rPh sb="155" eb="157">
      <t>シセツ</t>
    </rPh>
    <rPh sb="157" eb="159">
      <t>コウシン</t>
    </rPh>
    <rPh sb="160" eb="161">
      <t>ト</t>
    </rPh>
    <rPh sb="162" eb="163">
      <t>ク</t>
    </rPh>
    <rPh sb="172" eb="174">
      <t>スイドウ</t>
    </rPh>
    <rPh sb="174" eb="176">
      <t>ジギョウ</t>
    </rPh>
    <rPh sb="178" eb="180">
      <t>トウゴウ</t>
    </rPh>
    <rPh sb="183" eb="184">
      <t>ウ</t>
    </rPh>
    <rPh sb="185" eb="186">
      <t>キ</t>
    </rPh>
    <rPh sb="187" eb="189">
      <t>ケッサン</t>
    </rPh>
    <rPh sb="191" eb="193">
      <t>クマゲ</t>
    </rPh>
    <rPh sb="193" eb="195">
      <t>チク</t>
    </rPh>
    <rPh sb="209" eb="210">
      <t>ヅケ</t>
    </rPh>
    <rPh sb="211" eb="213">
      <t>スイドウ</t>
    </rPh>
    <rPh sb="213" eb="215">
      <t>ジギョウ</t>
    </rPh>
    <rPh sb="222" eb="224">
      <t>カンイ</t>
    </rPh>
    <rPh sb="224" eb="226">
      <t>スイドウ</t>
    </rPh>
    <rPh sb="226" eb="228">
      <t>ジギョウ</t>
    </rPh>
    <rPh sb="229" eb="231">
      <t>キギョウ</t>
    </rPh>
    <rPh sb="231" eb="232">
      <t>サイ</t>
    </rPh>
    <rPh sb="232" eb="234">
      <t>ザンダカ</t>
    </rPh>
    <rPh sb="236" eb="237">
      <t>ガツ</t>
    </rPh>
    <rPh sb="239" eb="240">
      <t>ニチ</t>
    </rPh>
    <rPh sb="240" eb="241">
      <t>ヅケ</t>
    </rPh>
    <rPh sb="242" eb="243">
      <t>ヒ</t>
    </rPh>
    <rPh sb="244" eb="245">
      <t>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</si>
</sst>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4.1399999999999997</c:v>
                </c:pt>
                <c:pt idx="1">
                  <c:v>10.68</c:v>
                </c:pt>
                <c:pt idx="2">
                  <c:v>4.54</c:v>
                </c:pt>
                <c:pt idx="3">
                  <c:v>3.22</c:v>
                </c:pt>
                <c:pt idx="4">
                  <c:v>2.19</c:v>
                </c:pt>
              </c:numCache>
            </c:numRef>
          </c:val>
        </c:ser>
        <c:dLbls>
          <c:showLegendKey val="0"/>
          <c:showVal val="0"/>
          <c:showCatName val="0"/>
          <c:showSerName val="0"/>
          <c:showPercent val="0"/>
          <c:showBubbleSize val="0"/>
        </c:dLbls>
        <c:gapWidth val="150"/>
        <c:axId val="190792832"/>
        <c:axId val="1907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0.53</c:v>
                </c:pt>
              </c:numCache>
            </c:numRef>
          </c:val>
          <c:smooth val="0"/>
        </c:ser>
        <c:dLbls>
          <c:showLegendKey val="0"/>
          <c:showVal val="0"/>
          <c:showCatName val="0"/>
          <c:showSerName val="0"/>
          <c:showPercent val="0"/>
          <c:showBubbleSize val="0"/>
        </c:dLbls>
        <c:marker val="1"/>
        <c:smooth val="0"/>
        <c:axId val="190792832"/>
        <c:axId val="190794752"/>
      </c:lineChart>
      <c:dateAx>
        <c:axId val="190792832"/>
        <c:scaling>
          <c:orientation val="minMax"/>
        </c:scaling>
        <c:delete val="1"/>
        <c:axPos val="b"/>
        <c:numFmt formatCode="ge" sourceLinked="1"/>
        <c:majorTickMark val="none"/>
        <c:minorTickMark val="none"/>
        <c:tickLblPos val="none"/>
        <c:crossAx val="190794752"/>
        <c:crosses val="autoZero"/>
        <c:auto val="1"/>
        <c:lblOffset val="100"/>
        <c:baseTimeUnit val="years"/>
      </c:dateAx>
      <c:valAx>
        <c:axId val="1907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60.74</c:v>
                </c:pt>
                <c:pt idx="1">
                  <c:v>61.8</c:v>
                </c:pt>
                <c:pt idx="2">
                  <c:v>58.21</c:v>
                </c:pt>
                <c:pt idx="3">
                  <c:v>57.49</c:v>
                </c:pt>
                <c:pt idx="4">
                  <c:v>57.54</c:v>
                </c:pt>
              </c:numCache>
            </c:numRef>
          </c:val>
        </c:ser>
        <c:dLbls>
          <c:showLegendKey val="0"/>
          <c:showVal val="0"/>
          <c:showCatName val="0"/>
          <c:showSerName val="0"/>
          <c:showPercent val="0"/>
          <c:showBubbleSize val="0"/>
        </c:dLbls>
        <c:gapWidth val="150"/>
        <c:axId val="191145472"/>
        <c:axId val="1911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55.9</c:v>
                </c:pt>
              </c:numCache>
            </c:numRef>
          </c:val>
          <c:smooth val="0"/>
        </c:ser>
        <c:dLbls>
          <c:showLegendKey val="0"/>
          <c:showVal val="0"/>
          <c:showCatName val="0"/>
          <c:showSerName val="0"/>
          <c:showPercent val="0"/>
          <c:showBubbleSize val="0"/>
        </c:dLbls>
        <c:marker val="1"/>
        <c:smooth val="0"/>
        <c:axId val="191145472"/>
        <c:axId val="191147392"/>
      </c:lineChart>
      <c:dateAx>
        <c:axId val="191145472"/>
        <c:scaling>
          <c:orientation val="minMax"/>
        </c:scaling>
        <c:delete val="1"/>
        <c:axPos val="b"/>
        <c:numFmt formatCode="ge" sourceLinked="1"/>
        <c:majorTickMark val="none"/>
        <c:minorTickMark val="none"/>
        <c:tickLblPos val="none"/>
        <c:crossAx val="191147392"/>
        <c:crosses val="autoZero"/>
        <c:auto val="1"/>
        <c:lblOffset val="100"/>
        <c:baseTimeUnit val="years"/>
      </c:dateAx>
      <c:valAx>
        <c:axId val="1911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81.290000000000006</c:v>
                </c:pt>
                <c:pt idx="1">
                  <c:v>79.37</c:v>
                </c:pt>
                <c:pt idx="2">
                  <c:v>83.2</c:v>
                </c:pt>
                <c:pt idx="3">
                  <c:v>83.54</c:v>
                </c:pt>
                <c:pt idx="4">
                  <c:v>83.01</c:v>
                </c:pt>
              </c:numCache>
            </c:numRef>
          </c:val>
        </c:ser>
        <c:dLbls>
          <c:showLegendKey val="0"/>
          <c:showVal val="0"/>
          <c:showCatName val="0"/>
          <c:showSerName val="0"/>
          <c:showPercent val="0"/>
          <c:showBubbleSize val="0"/>
        </c:dLbls>
        <c:gapWidth val="150"/>
        <c:axId val="191198336"/>
        <c:axId val="1912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73.28</c:v>
                </c:pt>
              </c:numCache>
            </c:numRef>
          </c:val>
          <c:smooth val="0"/>
        </c:ser>
        <c:dLbls>
          <c:showLegendKey val="0"/>
          <c:showVal val="0"/>
          <c:showCatName val="0"/>
          <c:showSerName val="0"/>
          <c:showPercent val="0"/>
          <c:showBubbleSize val="0"/>
        </c:dLbls>
        <c:marker val="1"/>
        <c:smooth val="0"/>
        <c:axId val="191198336"/>
        <c:axId val="191200256"/>
      </c:lineChart>
      <c:dateAx>
        <c:axId val="191198336"/>
        <c:scaling>
          <c:orientation val="minMax"/>
        </c:scaling>
        <c:delete val="1"/>
        <c:axPos val="b"/>
        <c:numFmt formatCode="ge" sourceLinked="1"/>
        <c:majorTickMark val="none"/>
        <c:minorTickMark val="none"/>
        <c:tickLblPos val="none"/>
        <c:crossAx val="191200256"/>
        <c:crosses val="autoZero"/>
        <c:auto val="1"/>
        <c:lblOffset val="100"/>
        <c:baseTimeUnit val="years"/>
      </c:dateAx>
      <c:valAx>
        <c:axId val="1912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55.86</c:v>
                </c:pt>
                <c:pt idx="1">
                  <c:v>104.01</c:v>
                </c:pt>
                <c:pt idx="2">
                  <c:v>104.15</c:v>
                </c:pt>
                <c:pt idx="3">
                  <c:v>117.17</c:v>
                </c:pt>
                <c:pt idx="4">
                  <c:v>65.78</c:v>
                </c:pt>
              </c:numCache>
            </c:numRef>
          </c:val>
        </c:ser>
        <c:dLbls>
          <c:showLegendKey val="0"/>
          <c:showVal val="0"/>
          <c:showCatName val="0"/>
          <c:showSerName val="0"/>
          <c:showPercent val="0"/>
          <c:showBubbleSize val="0"/>
        </c:dLbls>
        <c:gapWidth val="150"/>
        <c:axId val="190833408"/>
        <c:axId val="1908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77.56</c:v>
                </c:pt>
              </c:numCache>
            </c:numRef>
          </c:val>
          <c:smooth val="0"/>
        </c:ser>
        <c:dLbls>
          <c:showLegendKey val="0"/>
          <c:showVal val="0"/>
          <c:showCatName val="0"/>
          <c:showSerName val="0"/>
          <c:showPercent val="0"/>
          <c:showBubbleSize val="0"/>
        </c:dLbls>
        <c:marker val="1"/>
        <c:smooth val="0"/>
        <c:axId val="190833408"/>
        <c:axId val="190835328"/>
      </c:lineChart>
      <c:dateAx>
        <c:axId val="190833408"/>
        <c:scaling>
          <c:orientation val="minMax"/>
        </c:scaling>
        <c:delete val="1"/>
        <c:axPos val="b"/>
        <c:numFmt formatCode="ge" sourceLinked="1"/>
        <c:majorTickMark val="none"/>
        <c:minorTickMark val="none"/>
        <c:tickLblPos val="none"/>
        <c:crossAx val="190835328"/>
        <c:crosses val="autoZero"/>
        <c:auto val="1"/>
        <c:lblOffset val="100"/>
        <c:baseTimeUnit val="years"/>
      </c:dateAx>
      <c:valAx>
        <c:axId val="1908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689664"/>
        <c:axId val="1906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689664"/>
        <c:axId val="190691584"/>
      </c:lineChart>
      <c:dateAx>
        <c:axId val="190689664"/>
        <c:scaling>
          <c:orientation val="minMax"/>
        </c:scaling>
        <c:delete val="1"/>
        <c:axPos val="b"/>
        <c:numFmt formatCode="ge" sourceLinked="1"/>
        <c:majorTickMark val="none"/>
        <c:minorTickMark val="none"/>
        <c:tickLblPos val="none"/>
        <c:crossAx val="190691584"/>
        <c:crosses val="autoZero"/>
        <c:auto val="1"/>
        <c:lblOffset val="100"/>
        <c:baseTimeUnit val="years"/>
      </c:dateAx>
      <c:valAx>
        <c:axId val="1906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866944"/>
        <c:axId val="1908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866944"/>
        <c:axId val="190868864"/>
      </c:lineChart>
      <c:dateAx>
        <c:axId val="190866944"/>
        <c:scaling>
          <c:orientation val="minMax"/>
        </c:scaling>
        <c:delete val="1"/>
        <c:axPos val="b"/>
        <c:numFmt formatCode="ge" sourceLinked="1"/>
        <c:majorTickMark val="none"/>
        <c:minorTickMark val="none"/>
        <c:tickLblPos val="none"/>
        <c:crossAx val="190868864"/>
        <c:crosses val="autoZero"/>
        <c:auto val="1"/>
        <c:lblOffset val="100"/>
        <c:baseTimeUnit val="years"/>
      </c:dateAx>
      <c:valAx>
        <c:axId val="1908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891904"/>
        <c:axId val="1908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891904"/>
        <c:axId val="190898176"/>
      </c:lineChart>
      <c:dateAx>
        <c:axId val="190891904"/>
        <c:scaling>
          <c:orientation val="minMax"/>
        </c:scaling>
        <c:delete val="1"/>
        <c:axPos val="b"/>
        <c:numFmt formatCode="ge" sourceLinked="1"/>
        <c:majorTickMark val="none"/>
        <c:minorTickMark val="none"/>
        <c:tickLblPos val="none"/>
        <c:crossAx val="190898176"/>
        <c:crosses val="autoZero"/>
        <c:auto val="1"/>
        <c:lblOffset val="100"/>
        <c:baseTimeUnit val="years"/>
      </c:dateAx>
      <c:valAx>
        <c:axId val="1908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933248"/>
        <c:axId val="1909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933248"/>
        <c:axId val="190935424"/>
      </c:lineChart>
      <c:dateAx>
        <c:axId val="190933248"/>
        <c:scaling>
          <c:orientation val="minMax"/>
        </c:scaling>
        <c:delete val="1"/>
        <c:axPos val="b"/>
        <c:numFmt formatCode="ge" sourceLinked="1"/>
        <c:majorTickMark val="none"/>
        <c:minorTickMark val="none"/>
        <c:tickLblPos val="none"/>
        <c:crossAx val="190935424"/>
        <c:crosses val="autoZero"/>
        <c:auto val="1"/>
        <c:lblOffset val="100"/>
        <c:baseTimeUnit val="years"/>
      </c:dateAx>
      <c:valAx>
        <c:axId val="1909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1091.1400000000001</c:v>
                </c:pt>
                <c:pt idx="1">
                  <c:v>1832.19</c:v>
                </c:pt>
                <c:pt idx="2">
                  <c:v>2933.5</c:v>
                </c:pt>
                <c:pt idx="3">
                  <c:v>3462.67</c:v>
                </c:pt>
                <c:pt idx="4">
                  <c:v>684.5</c:v>
                </c:pt>
              </c:numCache>
            </c:numRef>
          </c:val>
        </c:ser>
        <c:dLbls>
          <c:showLegendKey val="0"/>
          <c:showVal val="0"/>
          <c:showCatName val="0"/>
          <c:showSerName val="0"/>
          <c:showPercent val="0"/>
          <c:showBubbleSize val="0"/>
        </c:dLbls>
        <c:gapWidth val="150"/>
        <c:axId val="190965632"/>
        <c:axId val="1910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1144.79</c:v>
                </c:pt>
              </c:numCache>
            </c:numRef>
          </c:val>
          <c:smooth val="0"/>
        </c:ser>
        <c:dLbls>
          <c:showLegendKey val="0"/>
          <c:showVal val="0"/>
          <c:showCatName val="0"/>
          <c:showSerName val="0"/>
          <c:showPercent val="0"/>
          <c:showBubbleSize val="0"/>
        </c:dLbls>
        <c:marker val="1"/>
        <c:smooth val="0"/>
        <c:axId val="190965632"/>
        <c:axId val="191041536"/>
      </c:lineChart>
      <c:dateAx>
        <c:axId val="190965632"/>
        <c:scaling>
          <c:orientation val="minMax"/>
        </c:scaling>
        <c:delete val="1"/>
        <c:axPos val="b"/>
        <c:numFmt formatCode="ge" sourceLinked="1"/>
        <c:majorTickMark val="none"/>
        <c:minorTickMark val="none"/>
        <c:tickLblPos val="none"/>
        <c:crossAx val="191041536"/>
        <c:crosses val="autoZero"/>
        <c:auto val="1"/>
        <c:lblOffset val="100"/>
        <c:baseTimeUnit val="years"/>
      </c:dateAx>
      <c:valAx>
        <c:axId val="1910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46.48</c:v>
                </c:pt>
                <c:pt idx="1">
                  <c:v>77.2</c:v>
                </c:pt>
                <c:pt idx="2">
                  <c:v>67.040000000000006</c:v>
                </c:pt>
                <c:pt idx="3">
                  <c:v>56.39</c:v>
                </c:pt>
                <c:pt idx="4">
                  <c:v>37.35</c:v>
                </c:pt>
              </c:numCache>
            </c:numRef>
          </c:val>
        </c:ser>
        <c:dLbls>
          <c:showLegendKey val="0"/>
          <c:showVal val="0"/>
          <c:showCatName val="0"/>
          <c:showSerName val="0"/>
          <c:showPercent val="0"/>
          <c:showBubbleSize val="0"/>
        </c:dLbls>
        <c:gapWidth val="150"/>
        <c:axId val="191071744"/>
        <c:axId val="1910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56.04</c:v>
                </c:pt>
              </c:numCache>
            </c:numRef>
          </c:val>
          <c:smooth val="0"/>
        </c:ser>
        <c:dLbls>
          <c:showLegendKey val="0"/>
          <c:showVal val="0"/>
          <c:showCatName val="0"/>
          <c:showSerName val="0"/>
          <c:showPercent val="0"/>
          <c:showBubbleSize val="0"/>
        </c:dLbls>
        <c:marker val="1"/>
        <c:smooth val="0"/>
        <c:axId val="191071744"/>
        <c:axId val="191073664"/>
      </c:lineChart>
      <c:dateAx>
        <c:axId val="191071744"/>
        <c:scaling>
          <c:orientation val="minMax"/>
        </c:scaling>
        <c:delete val="1"/>
        <c:axPos val="b"/>
        <c:numFmt formatCode="ge" sourceLinked="1"/>
        <c:majorTickMark val="none"/>
        <c:minorTickMark val="none"/>
        <c:tickLblPos val="none"/>
        <c:crossAx val="191073664"/>
        <c:crosses val="autoZero"/>
        <c:auto val="1"/>
        <c:lblOffset val="100"/>
        <c:baseTimeUnit val="years"/>
      </c:dateAx>
      <c:valAx>
        <c:axId val="1910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233.06</c:v>
                </c:pt>
                <c:pt idx="1">
                  <c:v>143.4</c:v>
                </c:pt>
                <c:pt idx="2">
                  <c:v>169.69</c:v>
                </c:pt>
                <c:pt idx="3">
                  <c:v>206.71</c:v>
                </c:pt>
                <c:pt idx="4">
                  <c:v>261.95999999999998</c:v>
                </c:pt>
              </c:numCache>
            </c:numRef>
          </c:val>
        </c:ser>
        <c:dLbls>
          <c:showLegendKey val="0"/>
          <c:showVal val="0"/>
          <c:showCatName val="0"/>
          <c:showSerName val="0"/>
          <c:showPercent val="0"/>
          <c:showBubbleSize val="0"/>
        </c:dLbls>
        <c:gapWidth val="150"/>
        <c:axId val="191086976"/>
        <c:axId val="1911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304.35000000000002</c:v>
                </c:pt>
              </c:numCache>
            </c:numRef>
          </c:val>
          <c:smooth val="0"/>
        </c:ser>
        <c:dLbls>
          <c:showLegendKey val="0"/>
          <c:showVal val="0"/>
          <c:showCatName val="0"/>
          <c:showSerName val="0"/>
          <c:showPercent val="0"/>
          <c:showBubbleSize val="0"/>
        </c:dLbls>
        <c:marker val="1"/>
        <c:smooth val="0"/>
        <c:axId val="191086976"/>
        <c:axId val="191103744"/>
      </c:lineChart>
      <c:dateAx>
        <c:axId val="191086976"/>
        <c:scaling>
          <c:orientation val="minMax"/>
        </c:scaling>
        <c:delete val="1"/>
        <c:axPos val="b"/>
        <c:numFmt formatCode="ge" sourceLinked="1"/>
        <c:majorTickMark val="none"/>
        <c:minorTickMark val="none"/>
        <c:tickLblPos val="none"/>
        <c:crossAx val="191103744"/>
        <c:crosses val="autoZero"/>
        <c:auto val="1"/>
        <c:lblOffset val="100"/>
        <c:baseTimeUnit val="years"/>
      </c:dateAx>
      <c:valAx>
        <c:axId val="1911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34"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山口県　周南市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121</v>
      </c>
      <c r="AE8" s="50"/>
      <c r="AF8" s="50"/>
      <c r="AG8" s="50"/>
      <c r="AH8" s="50"/>
      <c r="AI8" s="50"/>
      <c r="AJ8" s="50"/>
      <c r="AK8" s="2"/>
      <c r="AL8" s="51">
        <f>データ!$R$6</f>
        <v>146475</v>
      </c>
      <c r="AM8" s="51"/>
      <c r="AN8" s="51"/>
      <c r="AO8" s="51"/>
      <c r="AP8" s="51"/>
      <c r="AQ8" s="51"/>
      <c r="AR8" s="51"/>
      <c r="AS8" s="51"/>
      <c r="AT8" s="46">
        <f>データ!$S$6</f>
        <v>656.29</v>
      </c>
      <c r="AU8" s="46"/>
      <c r="AV8" s="46"/>
      <c r="AW8" s="46"/>
      <c r="AX8" s="46"/>
      <c r="AY8" s="46"/>
      <c r="AZ8" s="46"/>
      <c r="BA8" s="46"/>
      <c r="BB8" s="46">
        <f>データ!$T$6</f>
        <v>223.19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1.93</v>
      </c>
      <c r="Q10" s="46"/>
      <c r="R10" s="46"/>
      <c r="S10" s="46"/>
      <c r="T10" s="46"/>
      <c r="U10" s="46"/>
      <c r="V10" s="46"/>
      <c r="W10" s="51">
        <f>データ!$Q$6</f>
        <v>2131</v>
      </c>
      <c r="X10" s="51"/>
      <c r="Y10" s="51"/>
      <c r="Z10" s="51"/>
      <c r="AA10" s="51"/>
      <c r="AB10" s="51"/>
      <c r="AC10" s="51"/>
      <c r="AD10" s="2"/>
      <c r="AE10" s="2"/>
      <c r="AF10" s="2"/>
      <c r="AG10" s="2"/>
      <c r="AH10" s="2"/>
      <c r="AI10" s="2"/>
      <c r="AJ10" s="2"/>
      <c r="AK10" s="2"/>
      <c r="AL10" s="51">
        <f>データ!$U$6</f>
        <v>2812</v>
      </c>
      <c r="AM10" s="51"/>
      <c r="AN10" s="51"/>
      <c r="AO10" s="51"/>
      <c r="AP10" s="51"/>
      <c r="AQ10" s="51"/>
      <c r="AR10" s="51"/>
      <c r="AS10" s="51"/>
      <c r="AT10" s="46">
        <f>データ!$V$6</f>
        <v>14.57</v>
      </c>
      <c r="AU10" s="46"/>
      <c r="AV10" s="46"/>
      <c r="AW10" s="46"/>
      <c r="AX10" s="46"/>
      <c r="AY10" s="46"/>
      <c r="AZ10" s="46"/>
      <c r="BA10" s="46"/>
      <c r="BB10" s="46">
        <f>データ!$W$6</f>
        <v>193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352152</v>
      </c>
      <c r="D6" s="34">
        <f t="shared" si="3"/>
        <v>47</v>
      </c>
      <c r="E6" s="34">
        <f t="shared" si="3"/>
        <v>1</v>
      </c>
      <c r="F6" s="34">
        <f t="shared" si="3"/>
        <v>0</v>
      </c>
      <c r="G6" s="34">
        <f t="shared" si="3"/>
        <v>0</v>
      </c>
      <c r="H6" s="34" t="str">
        <f t="shared" si="3"/>
        <v>山口県　周南市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1.93</v>
      </c>
      <c r="Q6" s="35">
        <f t="shared" si="3"/>
        <v>2131</v>
      </c>
      <c r="R6" s="35">
        <f t="shared" si="3"/>
        <v>146475</v>
      </c>
      <c r="S6" s="35">
        <f t="shared" si="3"/>
        <v>656.29</v>
      </c>
      <c r="T6" s="35">
        <f t="shared" si="3"/>
        <v>223.19</v>
      </c>
      <c r="U6" s="35">
        <f t="shared" si="3"/>
        <v>2812</v>
      </c>
      <c r="V6" s="35">
        <f t="shared" si="3"/>
        <v>14.57</v>
      </c>
      <c r="W6" s="35">
        <f t="shared" si="3"/>
        <v>193</v>
      </c>
      <c r="X6" s="36">
        <f>IF(X7="",NA(),X7)</f>
        <v>55.86</v>
      </c>
      <c r="Y6" s="36">
        <f t="shared" ref="Y6:AG6" si="4">IF(Y7="",NA(),Y7)</f>
        <v>104.01</v>
      </c>
      <c r="Z6" s="36">
        <f t="shared" si="4"/>
        <v>104.15</v>
      </c>
      <c r="AA6" s="36">
        <f t="shared" si="4"/>
        <v>117.17</v>
      </c>
      <c r="AB6" s="36">
        <f t="shared" si="4"/>
        <v>65.78</v>
      </c>
      <c r="AC6" s="36">
        <f t="shared" si="4"/>
        <v>75.91</v>
      </c>
      <c r="AD6" s="36">
        <f t="shared" si="4"/>
        <v>77.19</v>
      </c>
      <c r="AE6" s="36">
        <f t="shared" si="4"/>
        <v>77.48</v>
      </c>
      <c r="AF6" s="36">
        <f t="shared" si="4"/>
        <v>76.02</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1091.1400000000001</v>
      </c>
      <c r="BF6" s="36">
        <f t="shared" ref="BF6:BN6" si="7">IF(BF7="",NA(),BF7)</f>
        <v>1832.19</v>
      </c>
      <c r="BG6" s="36">
        <f t="shared" si="7"/>
        <v>2933.5</v>
      </c>
      <c r="BH6" s="36">
        <f t="shared" si="7"/>
        <v>3462.67</v>
      </c>
      <c r="BI6" s="36">
        <f t="shared" si="7"/>
        <v>684.5</v>
      </c>
      <c r="BJ6" s="36">
        <f t="shared" si="7"/>
        <v>1321.78</v>
      </c>
      <c r="BK6" s="36">
        <f t="shared" si="7"/>
        <v>1326.51</v>
      </c>
      <c r="BL6" s="36">
        <f t="shared" si="7"/>
        <v>1285.3599999999999</v>
      </c>
      <c r="BM6" s="36">
        <f t="shared" si="7"/>
        <v>1246.73</v>
      </c>
      <c r="BN6" s="36">
        <f t="shared" si="7"/>
        <v>1144.79</v>
      </c>
      <c r="BO6" s="35" t="str">
        <f>IF(BO7="","",IF(BO7="-","【-】","【"&amp;SUBSTITUTE(TEXT(BO7,"#,##0.00"),"-","△")&amp;"】"))</f>
        <v>【1,280.76】</v>
      </c>
      <c r="BP6" s="36">
        <f>IF(BP7="",NA(),BP7)</f>
        <v>46.48</v>
      </c>
      <c r="BQ6" s="36">
        <f t="shared" ref="BQ6:BY6" si="8">IF(BQ7="",NA(),BQ7)</f>
        <v>77.2</v>
      </c>
      <c r="BR6" s="36">
        <f t="shared" si="8"/>
        <v>67.040000000000006</v>
      </c>
      <c r="BS6" s="36">
        <f t="shared" si="8"/>
        <v>56.39</v>
      </c>
      <c r="BT6" s="36">
        <f t="shared" si="8"/>
        <v>37.35</v>
      </c>
      <c r="BU6" s="36">
        <f t="shared" si="8"/>
        <v>54.57</v>
      </c>
      <c r="BV6" s="36">
        <f t="shared" si="8"/>
        <v>54.4</v>
      </c>
      <c r="BW6" s="36">
        <f t="shared" si="8"/>
        <v>54.45</v>
      </c>
      <c r="BX6" s="36">
        <f t="shared" si="8"/>
        <v>54.33</v>
      </c>
      <c r="BY6" s="36">
        <f t="shared" si="8"/>
        <v>56.04</v>
      </c>
      <c r="BZ6" s="35" t="str">
        <f>IF(BZ7="","",IF(BZ7="-","【-】","【"&amp;SUBSTITUTE(TEXT(BZ7,"#,##0.00"),"-","△")&amp;"】"))</f>
        <v>【53.06】</v>
      </c>
      <c r="CA6" s="36">
        <f>IF(CA7="",NA(),CA7)</f>
        <v>233.06</v>
      </c>
      <c r="CB6" s="36">
        <f t="shared" ref="CB6:CJ6" si="9">IF(CB7="",NA(),CB7)</f>
        <v>143.4</v>
      </c>
      <c r="CC6" s="36">
        <f t="shared" si="9"/>
        <v>169.69</v>
      </c>
      <c r="CD6" s="36">
        <f t="shared" si="9"/>
        <v>206.71</v>
      </c>
      <c r="CE6" s="36">
        <f t="shared" si="9"/>
        <v>261.95999999999998</v>
      </c>
      <c r="CF6" s="36">
        <f t="shared" si="9"/>
        <v>318.02999999999997</v>
      </c>
      <c r="CG6" s="36">
        <f t="shared" si="9"/>
        <v>325.14</v>
      </c>
      <c r="CH6" s="36">
        <f t="shared" si="9"/>
        <v>332.75</v>
      </c>
      <c r="CI6" s="36">
        <f t="shared" si="9"/>
        <v>341.05</v>
      </c>
      <c r="CJ6" s="36">
        <f t="shared" si="9"/>
        <v>304.35000000000002</v>
      </c>
      <c r="CK6" s="35" t="str">
        <f>IF(CK7="","",IF(CK7="-","【-】","【"&amp;SUBSTITUTE(TEXT(CK7,"#,##0.00"),"-","△")&amp;"】"))</f>
        <v>【314.83】</v>
      </c>
      <c r="CL6" s="36">
        <f>IF(CL7="",NA(),CL7)</f>
        <v>60.74</v>
      </c>
      <c r="CM6" s="36">
        <f t="shared" ref="CM6:CU6" si="10">IF(CM7="",NA(),CM7)</f>
        <v>61.8</v>
      </c>
      <c r="CN6" s="36">
        <f t="shared" si="10"/>
        <v>58.21</v>
      </c>
      <c r="CO6" s="36">
        <f t="shared" si="10"/>
        <v>57.49</v>
      </c>
      <c r="CP6" s="36">
        <f t="shared" si="10"/>
        <v>57.54</v>
      </c>
      <c r="CQ6" s="36">
        <f t="shared" si="10"/>
        <v>63.99</v>
      </c>
      <c r="CR6" s="36">
        <f t="shared" si="10"/>
        <v>62.01</v>
      </c>
      <c r="CS6" s="36">
        <f t="shared" si="10"/>
        <v>60.68</v>
      </c>
      <c r="CT6" s="36">
        <f t="shared" si="10"/>
        <v>59.87</v>
      </c>
      <c r="CU6" s="36">
        <f t="shared" si="10"/>
        <v>55.9</v>
      </c>
      <c r="CV6" s="35" t="str">
        <f>IF(CV7="","",IF(CV7="-","【-】","【"&amp;SUBSTITUTE(TEXT(CV7,"#,##0.00"),"-","△")&amp;"】"))</f>
        <v>【56.28】</v>
      </c>
      <c r="CW6" s="36">
        <f>IF(CW7="",NA(),CW7)</f>
        <v>81.290000000000006</v>
      </c>
      <c r="CX6" s="36">
        <f t="shared" ref="CX6:DF6" si="11">IF(CX7="",NA(),CX7)</f>
        <v>79.37</v>
      </c>
      <c r="CY6" s="36">
        <f t="shared" si="11"/>
        <v>83.2</v>
      </c>
      <c r="CZ6" s="36">
        <f t="shared" si="11"/>
        <v>83.54</v>
      </c>
      <c r="DA6" s="36">
        <f t="shared" si="11"/>
        <v>83.01</v>
      </c>
      <c r="DB6" s="36">
        <f t="shared" si="11"/>
        <v>76.260000000000005</v>
      </c>
      <c r="DC6" s="36">
        <f t="shared" si="11"/>
        <v>75.8</v>
      </c>
      <c r="DD6" s="36">
        <f t="shared" si="11"/>
        <v>75.760000000000005</v>
      </c>
      <c r="DE6" s="36">
        <f t="shared" si="11"/>
        <v>75.48</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4.1399999999999997</v>
      </c>
      <c r="EE6" s="36">
        <f t="shared" ref="EE6:EM6" si="14">IF(EE7="",NA(),EE7)</f>
        <v>10.68</v>
      </c>
      <c r="EF6" s="36">
        <f t="shared" si="14"/>
        <v>4.54</v>
      </c>
      <c r="EG6" s="36">
        <f t="shared" si="14"/>
        <v>3.22</v>
      </c>
      <c r="EH6" s="36">
        <f t="shared" si="14"/>
        <v>2.19</v>
      </c>
      <c r="EI6" s="36">
        <f t="shared" si="14"/>
        <v>0.59</v>
      </c>
      <c r="EJ6" s="36">
        <f t="shared" si="14"/>
        <v>0.64</v>
      </c>
      <c r="EK6" s="36">
        <f t="shared" si="14"/>
        <v>0.55000000000000004</v>
      </c>
      <c r="EL6" s="36">
        <f t="shared" si="14"/>
        <v>0.54</v>
      </c>
      <c r="EM6" s="36">
        <f t="shared" si="14"/>
        <v>0.53</v>
      </c>
      <c r="EN6" s="35" t="str">
        <f>IF(EN7="","",IF(EN7="-","【-】","【"&amp;SUBSTITUTE(TEXT(EN7,"#,##0.00"),"-","△")&amp;"】"))</f>
        <v>【0.59】</v>
      </c>
    </row>
    <row r="7" spans="1:144" s="37" customFormat="1" x14ac:dyDescent="0.15">
      <c r="A7" s="29"/>
      <c r="B7" s="38">
        <v>2016</v>
      </c>
      <c r="C7" s="38">
        <v>352152</v>
      </c>
      <c r="D7" s="38">
        <v>47</v>
      </c>
      <c r="E7" s="38">
        <v>1</v>
      </c>
      <c r="F7" s="38">
        <v>0</v>
      </c>
      <c r="G7" s="38">
        <v>0</v>
      </c>
      <c r="H7" s="38" t="s">
        <v>108</v>
      </c>
      <c r="I7" s="38" t="s">
        <v>109</v>
      </c>
      <c r="J7" s="38" t="s">
        <v>110</v>
      </c>
      <c r="K7" s="38" t="s">
        <v>111</v>
      </c>
      <c r="L7" s="38" t="s">
        <v>112</v>
      </c>
      <c r="M7" s="38"/>
      <c r="N7" s="39" t="s">
        <v>113</v>
      </c>
      <c r="O7" s="39" t="s">
        <v>114</v>
      </c>
      <c r="P7" s="39">
        <v>1.93</v>
      </c>
      <c r="Q7" s="39">
        <v>2131</v>
      </c>
      <c r="R7" s="39">
        <v>146475</v>
      </c>
      <c r="S7" s="39">
        <v>656.29</v>
      </c>
      <c r="T7" s="39">
        <v>223.19</v>
      </c>
      <c r="U7" s="39">
        <v>2812</v>
      </c>
      <c r="V7" s="39">
        <v>14.57</v>
      </c>
      <c r="W7" s="39">
        <v>193</v>
      </c>
      <c r="X7" s="39">
        <v>55.86</v>
      </c>
      <c r="Y7" s="39">
        <v>104.01</v>
      </c>
      <c r="Z7" s="39">
        <v>104.15</v>
      </c>
      <c r="AA7" s="39">
        <v>117.17</v>
      </c>
      <c r="AB7" s="39">
        <v>65.78</v>
      </c>
      <c r="AC7" s="39">
        <v>75.91</v>
      </c>
      <c r="AD7" s="39">
        <v>77.19</v>
      </c>
      <c r="AE7" s="39">
        <v>77.48</v>
      </c>
      <c r="AF7" s="39">
        <v>76.02</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1091.1400000000001</v>
      </c>
      <c r="BF7" s="39">
        <v>1832.19</v>
      </c>
      <c r="BG7" s="39">
        <v>2933.5</v>
      </c>
      <c r="BH7" s="39">
        <v>3462.67</v>
      </c>
      <c r="BI7" s="39">
        <v>684.5</v>
      </c>
      <c r="BJ7" s="39">
        <v>1321.78</v>
      </c>
      <c r="BK7" s="39">
        <v>1326.51</v>
      </c>
      <c r="BL7" s="39">
        <v>1285.3599999999999</v>
      </c>
      <c r="BM7" s="39">
        <v>1246.73</v>
      </c>
      <c r="BN7" s="39">
        <v>1144.79</v>
      </c>
      <c r="BO7" s="39">
        <v>1280.76</v>
      </c>
      <c r="BP7" s="39">
        <v>46.48</v>
      </c>
      <c r="BQ7" s="39">
        <v>77.2</v>
      </c>
      <c r="BR7" s="39">
        <v>67.040000000000006</v>
      </c>
      <c r="BS7" s="39">
        <v>56.39</v>
      </c>
      <c r="BT7" s="39">
        <v>37.35</v>
      </c>
      <c r="BU7" s="39">
        <v>54.57</v>
      </c>
      <c r="BV7" s="39">
        <v>54.4</v>
      </c>
      <c r="BW7" s="39">
        <v>54.45</v>
      </c>
      <c r="BX7" s="39">
        <v>54.33</v>
      </c>
      <c r="BY7" s="39">
        <v>56.04</v>
      </c>
      <c r="BZ7" s="39">
        <v>53.06</v>
      </c>
      <c r="CA7" s="39">
        <v>233.06</v>
      </c>
      <c r="CB7" s="39">
        <v>143.4</v>
      </c>
      <c r="CC7" s="39">
        <v>169.69</v>
      </c>
      <c r="CD7" s="39">
        <v>206.71</v>
      </c>
      <c r="CE7" s="39">
        <v>261.95999999999998</v>
      </c>
      <c r="CF7" s="39">
        <v>318.02999999999997</v>
      </c>
      <c r="CG7" s="39">
        <v>325.14</v>
      </c>
      <c r="CH7" s="39">
        <v>332.75</v>
      </c>
      <c r="CI7" s="39">
        <v>341.05</v>
      </c>
      <c r="CJ7" s="39">
        <v>304.35000000000002</v>
      </c>
      <c r="CK7" s="39">
        <v>314.83</v>
      </c>
      <c r="CL7" s="39">
        <v>60.74</v>
      </c>
      <c r="CM7" s="39">
        <v>61.8</v>
      </c>
      <c r="CN7" s="39">
        <v>58.21</v>
      </c>
      <c r="CO7" s="39">
        <v>57.49</v>
      </c>
      <c r="CP7" s="39">
        <v>57.54</v>
      </c>
      <c r="CQ7" s="39">
        <v>63.99</v>
      </c>
      <c r="CR7" s="39">
        <v>62.01</v>
      </c>
      <c r="CS7" s="39">
        <v>60.68</v>
      </c>
      <c r="CT7" s="39">
        <v>59.87</v>
      </c>
      <c r="CU7" s="39">
        <v>55.9</v>
      </c>
      <c r="CV7" s="39">
        <v>56.28</v>
      </c>
      <c r="CW7" s="39">
        <v>81.290000000000006</v>
      </c>
      <c r="CX7" s="39">
        <v>79.37</v>
      </c>
      <c r="CY7" s="39">
        <v>83.2</v>
      </c>
      <c r="CZ7" s="39">
        <v>83.54</v>
      </c>
      <c r="DA7" s="39">
        <v>83.01</v>
      </c>
      <c r="DB7" s="39">
        <v>76.260000000000005</v>
      </c>
      <c r="DC7" s="39">
        <v>75.8</v>
      </c>
      <c r="DD7" s="39">
        <v>75.760000000000005</v>
      </c>
      <c r="DE7" s="39">
        <v>75.48</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4.1399999999999997</v>
      </c>
      <c r="EE7" s="39">
        <v>10.68</v>
      </c>
      <c r="EF7" s="39">
        <v>4.54</v>
      </c>
      <c r="EG7" s="39">
        <v>3.22</v>
      </c>
      <c r="EH7" s="39">
        <v>2.19</v>
      </c>
      <c r="EI7" s="39">
        <v>0.59</v>
      </c>
      <c r="EJ7" s="39">
        <v>0.64</v>
      </c>
      <c r="EK7" s="39">
        <v>0.55000000000000004</v>
      </c>
      <c r="EL7" s="39">
        <v>0.54</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2017-12-25T01:46:29Z</dcterms:created>
  <dcterms:modified xsi:type="dcterms:W3CDTF">2018-02-12T23:58:25Z</dcterms:modified>
  <cp:category/>
</cp:coreProperties>
</file>