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29\180125 平成28年度決算【水道・下水道・交通】\07 ホームページへ公表\水道事業\法非適用\14 周防大島町\"/>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BB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<sst xmlns="http://schemas.openxmlformats.org/spreadsheetml/2006/main" count="237" uniqueCount="124">
  <si>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</si>
  <si>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</si>
  <si>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</si>
  <si>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</si>
  <si>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</si>
  <si>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</si>
  <si>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</si>
  <si>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</si>
  <si>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</si>
  <si>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</si>
  <si>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</si>
  <si>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</si>
  <si>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</si>
  <si>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</si>
  <si>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</si>
  <si>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</si>
  <si>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</si>
  <si>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</si>
  <si>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</si>
  <si>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</si>
  <si>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</si>
  <si>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</si>
  <si>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</si>
  <si>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</si>
  <si>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</si>
  <si>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</si>
  <si>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</si>
  <si>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</si>
  <si>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</si>
  <si>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</si>
  <si>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</si>
  <si>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</si>
  <si>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</si>
  <si>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</si>
  <si>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</si>
  <si>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</si>
  <si>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</si>
  <si>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</si>
  <si>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</si>
  <si>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</si>
  <si>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</si>
  <si>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</si>
  <si>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</si>
  <si>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</si>
  <si>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</si>
  <si>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</si>
  <si>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</si>
  <si>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</si>
  <si>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</si>
  <si>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</si>
  <si>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</si>
  <si>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</si>
  <si>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</si>
  <si>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</si>
  <si>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</si>
  <si>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</si>
  <si>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</si>
  <si>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</si>
  <si>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</si>
  <si>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</si>
  <si>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</si>
  <si>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</si>
  <si>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</si>
  <si>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</si>
  <si>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</si>
  <si>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</si>
  <si>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</si>
  <si>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</si>
  <si>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</si>
  <si>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</si>
  <si>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</si>
  <si>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</si>
  <si>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</si>
  <si>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</si>
  <si>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</si>
  <si>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</si>
  <si>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</si>
  <si>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</si>
  <si>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</si>
  <si>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</si>
  <si>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</si>
  <si>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</si>
  <si>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</si>
  <si>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</si>
  <si>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</si>
  <si>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</si>
  <si>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</si>
  <si>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</si>
  <si>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</si>
  <si>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</si>
  <si>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</si>
  <si>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</si>
  <si>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</si>
  <si>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</si>
  <si>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</si>
  <si>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</si>
  <si>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</si>
  <si>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</si>
  <si>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</si>
  <si>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</si>
  <si>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</si>
  <si>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</si>
  <si>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</si>
  <si>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</si>
  <si>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</si>
  <si>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</si>
  <si>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</si>
  <si>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</si>
  <si>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周防大島町</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</si>
  <si>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</si>
  <si>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</si>
  <si>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</si>
  <si>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</si>
  <si>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</si>
  <si>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</si>
  <si>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</si>
  <si>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</si>
  <si>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</si>
  <si>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</si>
  <si>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</si>
  <si>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水源からの遠距離送水に頼らざるを得ないこと、集落が点在するため施設・設備の集約が困難なことなどの地域性を持つ本町水道事業において、ある程度給水コストの高止まりはやむを得ないものの、漏水の抑制や施設・設備の集約・更新等により効率的な配水に努める必要がある。
　また、今後ピークを迎える管路や施設・設備の更新については、延命化や設備の再配置などによりコストの圧縮を図りたい。</t>
    <rPh sb="1" eb="3">
      <t>スイゲン</t>
    </rPh>
    <rPh sb="6" eb="9">
      <t>エンキョリ</t>
    </rPh>
    <rPh sb="9" eb="11">
      <t>ソウスイ</t>
    </rPh>
    <rPh sb="12" eb="13">
      <t>タヨ</t>
    </rPh>
    <rPh sb="17" eb="18">
      <t>エ</t>
    </rPh>
    <rPh sb="23" eb="25">
      <t>シュウラク</t>
    </rPh>
    <rPh sb="26" eb="28">
      <t>テンザイ</t>
    </rPh>
    <rPh sb="32" eb="34">
      <t>シセツ</t>
    </rPh>
    <rPh sb="35" eb="37">
      <t>セツビ</t>
    </rPh>
    <rPh sb="38" eb="40">
      <t>シュウヤク</t>
    </rPh>
    <rPh sb="41" eb="43">
      <t>コンナン</t>
    </rPh>
    <rPh sb="49" eb="52">
      <t>チイキセイ</t>
    </rPh>
    <rPh sb="53" eb="54">
      <t>モ</t>
    </rPh>
    <rPh sb="55" eb="57">
      <t>ホンチョウ</t>
    </rPh>
    <rPh sb="57" eb="59">
      <t>スイドウ</t>
    </rPh>
    <rPh sb="59" eb="61">
      <t>ジギョウ</t>
    </rPh>
    <rPh sb="68" eb="70">
      <t>テイド</t>
    </rPh>
    <rPh sb="70" eb="72">
      <t>キュウスイ</t>
    </rPh>
    <rPh sb="76" eb="78">
      <t>タカド</t>
    </rPh>
    <rPh sb="84" eb="85">
      <t>エ</t>
    </rPh>
    <rPh sb="91" eb="93">
      <t>ロウスイ</t>
    </rPh>
    <rPh sb="94" eb="96">
      <t>ヨクセイ</t>
    </rPh>
    <rPh sb="97" eb="99">
      <t>シセツ</t>
    </rPh>
    <rPh sb="100" eb="102">
      <t>セツビ</t>
    </rPh>
    <rPh sb="103" eb="105">
      <t>シュウヤク</t>
    </rPh>
    <rPh sb="106" eb="109">
      <t>コウシンナド</t>
    </rPh>
    <rPh sb="112" eb="115">
      <t>コウリツテキ</t>
    </rPh>
    <rPh sb="116" eb="118">
      <t>ハイスイ</t>
    </rPh>
    <rPh sb="119" eb="120">
      <t>ツト</t>
    </rPh>
    <rPh sb="122" eb="124">
      <t>ヒツヨウ</t>
    </rPh>
    <rPh sb="133" eb="135">
      <t>コンゴ</t>
    </rPh>
    <rPh sb="139" eb="140">
      <t>ムカ</t>
    </rPh>
    <rPh sb="142" eb="144">
      <t>カンロ</t>
    </rPh>
    <rPh sb="145" eb="147">
      <t>シセツ</t>
    </rPh>
    <rPh sb="148" eb="150">
      <t>セツビ</t>
    </rPh>
    <rPh sb="151" eb="153">
      <t>コウシン</t>
    </rPh>
    <rPh sb="159" eb="161">
      <t>エンメイ</t>
    </rPh>
    <rPh sb="161" eb="162">
      <t>カ</t>
    </rPh>
    <rPh sb="163" eb="165">
      <t>セツビ</t>
    </rPh>
    <rPh sb="166" eb="169">
      <t>サイハイチ</t>
    </rPh>
    <rPh sb="178" eb="180">
      <t>アッシュク</t>
    </rPh>
    <rPh sb="181" eb="182">
      <t>ハカ</t>
    </rPh>
    <phoneticPr fontId="4"/>
  </si>
  <si>
    <r>
      <t xml:space="preserve">①収益的収支比率
　総費用と地方債償還金の合計額に占める料金収入等の割合は、80％前後で推移しており、一般会計からの繰入金なしに経営が成り立っていない。
②企業債残高対給水収益比率
 地方債残高は、料金収入等の5倍程度に減ってきており、経営状況の改善につなげたい。
③料金回収率
　給水費用に対する料金収入等の割合は、50％前後で推移しており、一般会計からの繰入金に大きく依存している。
④給水原価
　使用水量1㎥当たりの費用は、500円前後と全国平均より高水準で推移しており、経営圧迫の要因となっている。
⑤施設利用率
　日当たり配水能力に対する平均配水量の割合は、50％前後と全国平均より低水準で推移しており、使用料に見合った施設の更新を検討する必要がある。
</t>
    </r>
    <r>
      <rPr>
        <sz val="10.5"/>
        <color rgb="FFFF0000"/>
        <rFont val="ＭＳ ゴシック"/>
        <family val="3"/>
        <charset val="128"/>
      </rPr>
      <t>⑥有収率
　年間配水量に対する年間有収水量の割合は、前年から2.3％下回っているが、これは、管路等の老朽化による漏水の増加が主な要因であり、漏水の抑制など効率的な配水に努める必要がある。</t>
    </r>
    <r>
      <rPr>
        <sz val="10.5"/>
        <color theme="1"/>
        <rFont val="ＭＳ ゴシック"/>
        <family val="3"/>
        <charset val="128"/>
      </rPr>
      <t xml:space="preserve">
　水源を県境のダムから遠距離送水に求める本町は、給水コストが高く、料金収入による独立採算が成り立たない。しかし、県内一の高料金水準のため、更なる経営の効率化に努めるとともに、一般会計からの繰入金確保による料金水準の維持に努めたい。
　</t>
    </r>
    <rPh sb="1" eb="4">
      <t>シュウエキテキ</t>
    </rPh>
    <rPh sb="4" eb="6">
      <t>シュウシ</t>
    </rPh>
    <rPh sb="6" eb="8">
      <t>ヒリツ</t>
    </rPh>
    <rPh sb="10" eb="13">
      <t>ソウヒヨウ</t>
    </rPh>
    <rPh sb="14" eb="17">
      <t>チホウサイ</t>
    </rPh>
    <rPh sb="17" eb="20">
      <t>ショウカンキン</t>
    </rPh>
    <rPh sb="21" eb="23">
      <t>ゴウケイ</t>
    </rPh>
    <rPh sb="23" eb="24">
      <t>ガク</t>
    </rPh>
    <rPh sb="25" eb="26">
      <t>シ</t>
    </rPh>
    <rPh sb="28" eb="30">
      <t>リョウキン</t>
    </rPh>
    <rPh sb="30" eb="32">
      <t>シュウニュウ</t>
    </rPh>
    <rPh sb="32" eb="33">
      <t>トウ</t>
    </rPh>
    <rPh sb="34" eb="36">
      <t>ワリアイ</t>
    </rPh>
    <rPh sb="41" eb="43">
      <t>ゼンゴ</t>
    </rPh>
    <rPh sb="44" eb="46">
      <t>スイイ</t>
    </rPh>
    <rPh sb="51" eb="53">
      <t>イッパン</t>
    </rPh>
    <rPh sb="53" eb="55">
      <t>カイケイ</t>
    </rPh>
    <rPh sb="58" eb="60">
      <t>クリイレ</t>
    </rPh>
    <rPh sb="60" eb="61">
      <t>キン</t>
    </rPh>
    <rPh sb="64" eb="66">
      <t>ケイエイ</t>
    </rPh>
    <rPh sb="67" eb="68">
      <t>ナ</t>
    </rPh>
    <rPh sb="69" eb="70">
      <t>タ</t>
    </rPh>
    <rPh sb="78" eb="80">
      <t>キギョウ</t>
    </rPh>
    <rPh sb="80" eb="81">
      <t>サイ</t>
    </rPh>
    <rPh sb="81" eb="83">
      <t>ザンダカ</t>
    </rPh>
    <rPh sb="83" eb="84">
      <t>タイ</t>
    </rPh>
    <rPh sb="84" eb="86">
      <t>キュウスイ</t>
    </rPh>
    <rPh sb="86" eb="88">
      <t>シュウエキ</t>
    </rPh>
    <rPh sb="88" eb="90">
      <t>ヒリツ</t>
    </rPh>
    <rPh sb="92" eb="95">
      <t>チホウサイ</t>
    </rPh>
    <rPh sb="95" eb="97">
      <t>ザンダカ</t>
    </rPh>
    <rPh sb="99" eb="101">
      <t>リョウキン</t>
    </rPh>
    <rPh sb="101" eb="103">
      <t>シュウニュウ</t>
    </rPh>
    <rPh sb="103" eb="104">
      <t>トウ</t>
    </rPh>
    <rPh sb="106" eb="107">
      <t>バイ</t>
    </rPh>
    <rPh sb="107" eb="109">
      <t>テイド</t>
    </rPh>
    <rPh sb="110" eb="111">
      <t>ヘ</t>
    </rPh>
    <rPh sb="118" eb="120">
      <t>ケイエイ</t>
    </rPh>
    <rPh sb="120" eb="122">
      <t>ジョウキョウ</t>
    </rPh>
    <rPh sb="123" eb="125">
      <t>カイゼン</t>
    </rPh>
    <rPh sb="134" eb="136">
      <t>リョウキン</t>
    </rPh>
    <rPh sb="136" eb="138">
      <t>カイシュウ</t>
    </rPh>
    <rPh sb="138" eb="139">
      <t>リツ</t>
    </rPh>
    <rPh sb="141" eb="143">
      <t>キュウスイ</t>
    </rPh>
    <rPh sb="143" eb="144">
      <t>ヒ</t>
    </rPh>
    <rPh sb="144" eb="145">
      <t>ヨウ</t>
    </rPh>
    <rPh sb="146" eb="147">
      <t>タイ</t>
    </rPh>
    <rPh sb="149" eb="151">
      <t>リョウキン</t>
    </rPh>
    <rPh sb="151" eb="153">
      <t>シュウニュウ</t>
    </rPh>
    <rPh sb="153" eb="154">
      <t>トウ</t>
    </rPh>
    <rPh sb="155" eb="157">
      <t>ワリアイ</t>
    </rPh>
    <rPh sb="162" eb="164">
      <t>ゼンゴ</t>
    </rPh>
    <rPh sb="165" eb="167">
      <t>スイイ</t>
    </rPh>
    <rPh sb="172" eb="174">
      <t>イッパン</t>
    </rPh>
    <rPh sb="174" eb="176">
      <t>カイケイ</t>
    </rPh>
    <rPh sb="179" eb="181">
      <t>クリイレ</t>
    </rPh>
    <rPh sb="181" eb="182">
      <t>キン</t>
    </rPh>
    <rPh sb="183" eb="184">
      <t>オオ</t>
    </rPh>
    <rPh sb="186" eb="188">
      <t>イゾン</t>
    </rPh>
    <rPh sb="195" eb="197">
      <t>キュウスイ</t>
    </rPh>
    <rPh sb="197" eb="199">
      <t>ゲンカ</t>
    </rPh>
    <rPh sb="201" eb="203">
      <t>シヨウ</t>
    </rPh>
    <rPh sb="203" eb="205">
      <t>スイリョウ</t>
    </rPh>
    <rPh sb="207" eb="208">
      <t>ア</t>
    </rPh>
    <rPh sb="211" eb="213">
      <t>ヒヨウ</t>
    </rPh>
    <rPh sb="218" eb="219">
      <t>エン</t>
    </rPh>
    <rPh sb="219" eb="221">
      <t>ゼンゴ</t>
    </rPh>
    <rPh sb="222" eb="224">
      <t>ゼンコク</t>
    </rPh>
    <rPh sb="224" eb="226">
      <t>ヘイキン</t>
    </rPh>
    <rPh sb="228" eb="231">
      <t>コウスイジュン</t>
    </rPh>
    <rPh sb="232" eb="234">
      <t>スイイ</t>
    </rPh>
    <rPh sb="239" eb="241">
      <t>ケイエイ</t>
    </rPh>
    <rPh sb="241" eb="243">
      <t>アッパク</t>
    </rPh>
    <rPh sb="244" eb="246">
      <t>ヨウイン</t>
    </rPh>
    <rPh sb="255" eb="257">
      <t>シセツ</t>
    </rPh>
    <rPh sb="257" eb="260">
      <t>リヨウリツ</t>
    </rPh>
    <rPh sb="262" eb="263">
      <t>ヒ</t>
    </rPh>
    <rPh sb="263" eb="264">
      <t>ア</t>
    </rPh>
    <rPh sb="266" eb="268">
      <t>ハイスイ</t>
    </rPh>
    <rPh sb="268" eb="270">
      <t>ノウリョク</t>
    </rPh>
    <rPh sb="271" eb="272">
      <t>タイ</t>
    </rPh>
    <rPh sb="274" eb="276">
      <t>ヘイキン</t>
    </rPh>
    <rPh sb="276" eb="278">
      <t>ハイスイ</t>
    </rPh>
    <rPh sb="278" eb="279">
      <t>リョウ</t>
    </rPh>
    <rPh sb="280" eb="282">
      <t>ワリアイ</t>
    </rPh>
    <rPh sb="287" eb="289">
      <t>ゼンゴ</t>
    </rPh>
    <rPh sb="290" eb="292">
      <t>ゼンコク</t>
    </rPh>
    <rPh sb="292" eb="294">
      <t>ヘイキン</t>
    </rPh>
    <rPh sb="296" eb="299">
      <t>テイスイジュン</t>
    </rPh>
    <rPh sb="300" eb="302">
      <t>スイイ</t>
    </rPh>
    <rPh sb="307" eb="310">
      <t>シヨウリョウ</t>
    </rPh>
    <rPh sb="311" eb="313">
      <t>ミア</t>
    </rPh>
    <rPh sb="315" eb="317">
      <t>シセツ</t>
    </rPh>
    <rPh sb="318" eb="320">
      <t>コウシン</t>
    </rPh>
    <rPh sb="321" eb="323">
      <t>ケントウ</t>
    </rPh>
    <rPh sb="325" eb="327">
      <t>ヒツヨウ</t>
    </rPh>
    <rPh sb="333" eb="335">
      <t>ユウシュウ</t>
    </rPh>
    <rPh sb="335" eb="336">
      <t>リツ</t>
    </rPh>
    <rPh sb="338" eb="340">
      <t>ネンカン</t>
    </rPh>
    <rPh sb="340" eb="342">
      <t>ハイスイ</t>
    </rPh>
    <rPh sb="342" eb="343">
      <t>リョウ</t>
    </rPh>
    <rPh sb="344" eb="345">
      <t>タイ</t>
    </rPh>
    <rPh sb="347" eb="349">
      <t>ネンカン</t>
    </rPh>
    <rPh sb="349" eb="351">
      <t>ユウシュウ</t>
    </rPh>
    <rPh sb="351" eb="353">
      <t>スイリョウ</t>
    </rPh>
    <rPh sb="354" eb="356">
      <t>ワリアイ</t>
    </rPh>
    <rPh sb="358" eb="360">
      <t>ゼンネン</t>
    </rPh>
    <rPh sb="366" eb="368">
      <t>シタマワ</t>
    </rPh>
    <rPh sb="378" eb="380">
      <t>カンロ</t>
    </rPh>
    <rPh sb="380" eb="381">
      <t>トウ</t>
    </rPh>
    <rPh sb="382" eb="385">
      <t>ロウキュウカ</t>
    </rPh>
    <rPh sb="388" eb="390">
      <t>ロウスイ</t>
    </rPh>
    <rPh sb="391" eb="393">
      <t>ゾウカ</t>
    </rPh>
    <rPh sb="394" eb="395">
      <t>オモ</t>
    </rPh>
    <rPh sb="396" eb="398">
      <t>ヨウイン</t>
    </rPh>
    <rPh sb="402" eb="404">
      <t>ロウスイ</t>
    </rPh>
    <rPh sb="405" eb="407">
      <t>ヨクセイ</t>
    </rPh>
    <rPh sb="409" eb="411">
      <t>コウリツ</t>
    </rPh>
    <rPh sb="411" eb="412">
      <t>テキ</t>
    </rPh>
    <rPh sb="413" eb="415">
      <t>ハイスイ</t>
    </rPh>
    <rPh sb="416" eb="417">
      <t>ツト</t>
    </rPh>
    <rPh sb="419" eb="421">
      <t>ヒツヨウ</t>
    </rPh>
    <rPh sb="427" eb="429">
      <t>スイゲン</t>
    </rPh>
    <rPh sb="430" eb="432">
      <t>ケンザカイ</t>
    </rPh>
    <rPh sb="437" eb="440">
      <t>エンキョリ</t>
    </rPh>
    <rPh sb="440" eb="442">
      <t>ソウスイ</t>
    </rPh>
    <rPh sb="443" eb="444">
      <t>モト</t>
    </rPh>
    <rPh sb="446" eb="448">
      <t>ホンチョウ</t>
    </rPh>
    <rPh sb="450" eb="452">
      <t>キュウスイ</t>
    </rPh>
    <rPh sb="456" eb="457">
      <t>タカ</t>
    </rPh>
    <rPh sb="459" eb="461">
      <t>リョウキン</t>
    </rPh>
    <rPh sb="461" eb="463">
      <t>シュウニュウ</t>
    </rPh>
    <rPh sb="466" eb="468">
      <t>ドクリツ</t>
    </rPh>
    <rPh sb="468" eb="470">
      <t>サイサン</t>
    </rPh>
    <rPh sb="471" eb="472">
      <t>ナ</t>
    </rPh>
    <rPh sb="473" eb="474">
      <t>タ</t>
    </rPh>
    <rPh sb="482" eb="483">
      <t>ケン</t>
    </rPh>
    <rPh sb="483" eb="484">
      <t>ナイ</t>
    </rPh>
    <rPh sb="484" eb="485">
      <t>イチ</t>
    </rPh>
    <rPh sb="486" eb="489">
      <t>コウリョウキン</t>
    </rPh>
    <rPh sb="489" eb="491">
      <t>スイジュン</t>
    </rPh>
    <rPh sb="495" eb="496">
      <t>サラ</t>
    </rPh>
    <rPh sb="498" eb="500">
      <t>ケイエイ</t>
    </rPh>
    <rPh sb="501" eb="504">
      <t>コウリツカ</t>
    </rPh>
    <rPh sb="505" eb="506">
      <t>ツト</t>
    </rPh>
    <rPh sb="513" eb="515">
      <t>イッパン</t>
    </rPh>
    <rPh sb="515" eb="517">
      <t>カイケイ</t>
    </rPh>
    <rPh sb="520" eb="522">
      <t>クリイレ</t>
    </rPh>
    <rPh sb="522" eb="523">
      <t>キン</t>
    </rPh>
    <rPh sb="523" eb="525">
      <t>カクホ</t>
    </rPh>
    <rPh sb="528" eb="530">
      <t>リョウキン</t>
    </rPh>
    <rPh sb="530" eb="532">
      <t>スイジュン</t>
    </rPh>
    <rPh sb="533" eb="535">
      <t>イジ</t>
    </rPh>
    <rPh sb="536" eb="537">
      <t>ツト</t>
    </rPh>
    <phoneticPr fontId="4"/>
  </si>
  <si>
    <r>
      <t>①管路更新率
　</t>
    </r>
    <r>
      <rPr>
        <sz val="11"/>
        <color rgb="FFFF0000"/>
        <rFont val="ＭＳ ゴシック"/>
        <family val="3"/>
        <charset val="128"/>
      </rPr>
      <t>経営状況から、近年では修繕事業を主とし、老朽管や設備等の計画的な更新が行えていないが、現在、実施の海底送水管布設事業を最優先とし、事業終了後、水道施設や管路の修繕、更新等を予定している。</t>
    </r>
    <rPh sb="1" eb="3">
      <t>カンロ</t>
    </rPh>
    <rPh sb="3" eb="5">
      <t>コウシン</t>
    </rPh>
    <rPh sb="5" eb="6">
      <t>リツ</t>
    </rPh>
    <rPh sb="8" eb="10">
      <t>ケイエイ</t>
    </rPh>
    <rPh sb="10" eb="12">
      <t>ジョウキョウ</t>
    </rPh>
    <rPh sb="15" eb="17">
      <t>キンネン</t>
    </rPh>
    <rPh sb="19" eb="21">
      <t>シュウゼン</t>
    </rPh>
    <rPh sb="21" eb="23">
      <t>ジギョウ</t>
    </rPh>
    <rPh sb="24" eb="25">
      <t>シュ</t>
    </rPh>
    <rPh sb="28" eb="30">
      <t>ロウキュウ</t>
    </rPh>
    <rPh sb="30" eb="31">
      <t>カン</t>
    </rPh>
    <rPh sb="32" eb="34">
      <t>セツビ</t>
    </rPh>
    <rPh sb="34" eb="35">
      <t>トウ</t>
    </rPh>
    <rPh sb="36" eb="39">
      <t>ケイカクテキ</t>
    </rPh>
    <rPh sb="40" eb="42">
      <t>コウシン</t>
    </rPh>
    <rPh sb="43" eb="44">
      <t>オコナ</t>
    </rPh>
    <rPh sb="51" eb="53">
      <t>ゲンザイ</t>
    </rPh>
    <rPh sb="54" eb="56">
      <t>ジッシ</t>
    </rPh>
    <rPh sb="57" eb="59">
      <t>カイテイ</t>
    </rPh>
    <rPh sb="59" eb="61">
      <t>ソウスイ</t>
    </rPh>
    <rPh sb="61" eb="62">
      <t>カン</t>
    </rPh>
    <rPh sb="62" eb="64">
      <t>フセツ</t>
    </rPh>
    <rPh sb="64" eb="66">
      <t>ジギョウ</t>
    </rPh>
    <rPh sb="67" eb="68">
      <t>サイ</t>
    </rPh>
    <rPh sb="68" eb="70">
      <t>ユウセン</t>
    </rPh>
    <rPh sb="73" eb="75">
      <t>ジギョウ</t>
    </rPh>
    <rPh sb="75" eb="78">
      <t>シュウリョウゴ</t>
    </rPh>
    <rPh sb="79" eb="81">
      <t>スイドウ</t>
    </rPh>
    <rPh sb="81" eb="83">
      <t>シセツ</t>
    </rPh>
    <rPh sb="84" eb="86">
      <t>カンロ</t>
    </rPh>
    <rPh sb="87" eb="89">
      <t>シュウゼン</t>
    </rPh>
    <rPh sb="90" eb="92">
      <t>コウシン</t>
    </rPh>
    <rPh sb="92" eb="93">
      <t>トウ</t>
    </rPh>
    <rPh sb="94" eb="96">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</si>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</sst>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color rgb="FFFF0000"/>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2" xfId="1" applyNumberFormat="1" applyFont="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0869336"/>
        <c:axId val="30087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300869336"/>
        <c:axId val="300870120"/>
      </c:lineChart>
      <c:dateAx>
        <c:axId val="300869336"/>
        <c:scaling>
          <c:orientation val="minMax"/>
        </c:scaling>
        <c:delete val="1"/>
        <c:axPos val="b"/>
        <c:numFmt formatCode="ge" sourceLinked="1"/>
        <c:majorTickMark val="none"/>
        <c:minorTickMark val="none"/>
        <c:tickLblPos val="none"/>
        <c:crossAx val="300870120"/>
        <c:crosses val="autoZero"/>
        <c:auto val="1"/>
        <c:lblOffset val="100"/>
        <c:baseTimeUnit val="years"/>
      </c:dateAx>
      <c:valAx>
        <c:axId val="30087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6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52.13</c:v>
                </c:pt>
                <c:pt idx="1">
                  <c:v>50.8</c:v>
                </c:pt>
                <c:pt idx="2">
                  <c:v>49.51</c:v>
                </c:pt>
                <c:pt idx="3">
                  <c:v>49.36</c:v>
                </c:pt>
                <c:pt idx="4">
                  <c:v>50.68</c:v>
                </c:pt>
              </c:numCache>
            </c:numRef>
          </c:val>
        </c:ser>
        <c:dLbls>
          <c:showLegendKey val="0"/>
          <c:showVal val="0"/>
          <c:showCatName val="0"/>
          <c:showSerName val="0"/>
          <c:showPercent val="0"/>
          <c:showBubbleSize val="0"/>
        </c:dLbls>
        <c:gapWidth val="150"/>
        <c:axId val="423448472"/>
        <c:axId val="53052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423448472"/>
        <c:axId val="530523704"/>
      </c:lineChart>
      <c:dateAx>
        <c:axId val="423448472"/>
        <c:scaling>
          <c:orientation val="minMax"/>
        </c:scaling>
        <c:delete val="1"/>
        <c:axPos val="b"/>
        <c:numFmt formatCode="ge" sourceLinked="1"/>
        <c:majorTickMark val="none"/>
        <c:minorTickMark val="none"/>
        <c:tickLblPos val="none"/>
        <c:crossAx val="530523704"/>
        <c:crosses val="autoZero"/>
        <c:auto val="1"/>
        <c:lblOffset val="100"/>
        <c:baseTimeUnit val="years"/>
      </c:dateAx>
      <c:valAx>
        <c:axId val="53052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4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75.2</c:v>
                </c:pt>
                <c:pt idx="1">
                  <c:v>75.92</c:v>
                </c:pt>
                <c:pt idx="2">
                  <c:v>75.39</c:v>
                </c:pt>
                <c:pt idx="3">
                  <c:v>74.510000000000005</c:v>
                </c:pt>
                <c:pt idx="4">
                  <c:v>72.2</c:v>
                </c:pt>
              </c:numCache>
            </c:numRef>
          </c:val>
        </c:ser>
        <c:dLbls>
          <c:showLegendKey val="0"/>
          <c:showVal val="0"/>
          <c:showCatName val="0"/>
          <c:showSerName val="0"/>
          <c:showPercent val="0"/>
          <c:showBubbleSize val="0"/>
        </c:dLbls>
        <c:gapWidth val="150"/>
        <c:axId val="515741072"/>
        <c:axId val="51574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515741072"/>
        <c:axId val="515741464"/>
      </c:lineChart>
      <c:dateAx>
        <c:axId val="515741072"/>
        <c:scaling>
          <c:orientation val="minMax"/>
        </c:scaling>
        <c:delete val="1"/>
        <c:axPos val="b"/>
        <c:numFmt formatCode="ge" sourceLinked="1"/>
        <c:majorTickMark val="none"/>
        <c:minorTickMark val="none"/>
        <c:tickLblPos val="none"/>
        <c:crossAx val="515741464"/>
        <c:crosses val="autoZero"/>
        <c:auto val="1"/>
        <c:lblOffset val="100"/>
        <c:baseTimeUnit val="years"/>
      </c:dateAx>
      <c:valAx>
        <c:axId val="51574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74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81.489999999999995</c:v>
                </c:pt>
                <c:pt idx="1">
                  <c:v>83.14</c:v>
                </c:pt>
                <c:pt idx="2">
                  <c:v>79.930000000000007</c:v>
                </c:pt>
                <c:pt idx="3">
                  <c:v>78.260000000000005</c:v>
                </c:pt>
                <c:pt idx="4">
                  <c:v>78.8</c:v>
                </c:pt>
              </c:numCache>
            </c:numRef>
          </c:val>
        </c:ser>
        <c:dLbls>
          <c:showLegendKey val="0"/>
          <c:showVal val="0"/>
          <c:showCatName val="0"/>
          <c:showSerName val="0"/>
          <c:showPercent val="0"/>
          <c:showBubbleSize val="0"/>
        </c:dLbls>
        <c:gapWidth val="150"/>
        <c:axId val="516587080"/>
        <c:axId val="51658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516587080"/>
        <c:axId val="516587472"/>
      </c:lineChart>
      <c:dateAx>
        <c:axId val="516587080"/>
        <c:scaling>
          <c:orientation val="minMax"/>
        </c:scaling>
        <c:delete val="1"/>
        <c:axPos val="b"/>
        <c:numFmt formatCode="ge" sourceLinked="1"/>
        <c:majorTickMark val="none"/>
        <c:minorTickMark val="none"/>
        <c:tickLblPos val="none"/>
        <c:crossAx val="516587472"/>
        <c:crosses val="autoZero"/>
        <c:auto val="1"/>
        <c:lblOffset val="100"/>
        <c:baseTimeUnit val="years"/>
      </c:dateAx>
      <c:valAx>
        <c:axId val="51658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58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6588648"/>
        <c:axId val="3009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6588648"/>
        <c:axId val="300910944"/>
      </c:lineChart>
      <c:dateAx>
        <c:axId val="516588648"/>
        <c:scaling>
          <c:orientation val="minMax"/>
        </c:scaling>
        <c:delete val="1"/>
        <c:axPos val="b"/>
        <c:numFmt formatCode="ge" sourceLinked="1"/>
        <c:majorTickMark val="none"/>
        <c:minorTickMark val="none"/>
        <c:tickLblPos val="none"/>
        <c:crossAx val="300910944"/>
        <c:crosses val="autoZero"/>
        <c:auto val="1"/>
        <c:lblOffset val="100"/>
        <c:baseTimeUnit val="years"/>
      </c:dateAx>
      <c:valAx>
        <c:axId val="3009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58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0912120"/>
        <c:axId val="3009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912120"/>
        <c:axId val="300912512"/>
      </c:lineChart>
      <c:dateAx>
        <c:axId val="300912120"/>
        <c:scaling>
          <c:orientation val="minMax"/>
        </c:scaling>
        <c:delete val="1"/>
        <c:axPos val="b"/>
        <c:numFmt formatCode="ge" sourceLinked="1"/>
        <c:majorTickMark val="none"/>
        <c:minorTickMark val="none"/>
        <c:tickLblPos val="none"/>
        <c:crossAx val="300912512"/>
        <c:crosses val="autoZero"/>
        <c:auto val="1"/>
        <c:lblOffset val="100"/>
        <c:baseTimeUnit val="years"/>
      </c:dateAx>
      <c:valAx>
        <c:axId val="3009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1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2364696"/>
        <c:axId val="3623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364696"/>
        <c:axId val="362365088"/>
      </c:lineChart>
      <c:dateAx>
        <c:axId val="362364696"/>
        <c:scaling>
          <c:orientation val="minMax"/>
        </c:scaling>
        <c:delete val="1"/>
        <c:axPos val="b"/>
        <c:numFmt formatCode="ge" sourceLinked="1"/>
        <c:majorTickMark val="none"/>
        <c:minorTickMark val="none"/>
        <c:tickLblPos val="none"/>
        <c:crossAx val="362365088"/>
        <c:crosses val="autoZero"/>
        <c:auto val="1"/>
        <c:lblOffset val="100"/>
        <c:baseTimeUnit val="years"/>
      </c:dateAx>
      <c:valAx>
        <c:axId val="3623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6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3448864"/>
        <c:axId val="42344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448864"/>
        <c:axId val="423449256"/>
      </c:lineChart>
      <c:dateAx>
        <c:axId val="423448864"/>
        <c:scaling>
          <c:orientation val="minMax"/>
        </c:scaling>
        <c:delete val="1"/>
        <c:axPos val="b"/>
        <c:numFmt formatCode="ge" sourceLinked="1"/>
        <c:majorTickMark val="none"/>
        <c:minorTickMark val="none"/>
        <c:tickLblPos val="none"/>
        <c:crossAx val="423449256"/>
        <c:crosses val="autoZero"/>
        <c:auto val="1"/>
        <c:lblOffset val="100"/>
        <c:baseTimeUnit val="years"/>
      </c:dateAx>
      <c:valAx>
        <c:axId val="42344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658.78</c:v>
                </c:pt>
                <c:pt idx="1">
                  <c:v>612.21</c:v>
                </c:pt>
                <c:pt idx="2">
                  <c:v>575.19000000000005</c:v>
                </c:pt>
                <c:pt idx="3">
                  <c:v>541.34</c:v>
                </c:pt>
                <c:pt idx="4">
                  <c:v>582.23</c:v>
                </c:pt>
              </c:numCache>
            </c:numRef>
          </c:val>
        </c:ser>
        <c:dLbls>
          <c:showLegendKey val="0"/>
          <c:showVal val="0"/>
          <c:showCatName val="0"/>
          <c:showSerName val="0"/>
          <c:showPercent val="0"/>
          <c:showBubbleSize val="0"/>
        </c:dLbls>
        <c:gapWidth val="150"/>
        <c:axId val="416712248"/>
        <c:axId val="4167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416712248"/>
        <c:axId val="416712640"/>
      </c:lineChart>
      <c:dateAx>
        <c:axId val="416712248"/>
        <c:scaling>
          <c:orientation val="minMax"/>
        </c:scaling>
        <c:delete val="1"/>
        <c:axPos val="b"/>
        <c:numFmt formatCode="ge" sourceLinked="1"/>
        <c:majorTickMark val="none"/>
        <c:minorTickMark val="none"/>
        <c:tickLblPos val="none"/>
        <c:crossAx val="416712640"/>
        <c:crosses val="autoZero"/>
        <c:auto val="1"/>
        <c:lblOffset val="100"/>
        <c:baseTimeUnit val="years"/>
      </c:dateAx>
      <c:valAx>
        <c:axId val="4167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71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49.91</c:v>
                </c:pt>
                <c:pt idx="1">
                  <c:v>52.67</c:v>
                </c:pt>
                <c:pt idx="2">
                  <c:v>52.71</c:v>
                </c:pt>
                <c:pt idx="3">
                  <c:v>50.15</c:v>
                </c:pt>
                <c:pt idx="4">
                  <c:v>52.31</c:v>
                </c:pt>
              </c:numCache>
            </c:numRef>
          </c:val>
        </c:ser>
        <c:dLbls>
          <c:showLegendKey val="0"/>
          <c:showVal val="0"/>
          <c:showCatName val="0"/>
          <c:showSerName val="0"/>
          <c:showPercent val="0"/>
          <c:showBubbleSize val="0"/>
        </c:dLbls>
        <c:gapWidth val="150"/>
        <c:axId val="422754000"/>
        <c:axId val="42275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422754000"/>
        <c:axId val="422754392"/>
      </c:lineChart>
      <c:dateAx>
        <c:axId val="422754000"/>
        <c:scaling>
          <c:orientation val="minMax"/>
        </c:scaling>
        <c:delete val="1"/>
        <c:axPos val="b"/>
        <c:numFmt formatCode="ge" sourceLinked="1"/>
        <c:majorTickMark val="none"/>
        <c:minorTickMark val="none"/>
        <c:tickLblPos val="none"/>
        <c:crossAx val="422754392"/>
        <c:crosses val="autoZero"/>
        <c:auto val="1"/>
        <c:lblOffset val="100"/>
        <c:baseTimeUnit val="years"/>
      </c:dateAx>
      <c:valAx>
        <c:axId val="42275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75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502.38</c:v>
                </c:pt>
                <c:pt idx="1">
                  <c:v>481.02</c:v>
                </c:pt>
                <c:pt idx="2">
                  <c:v>491.76</c:v>
                </c:pt>
                <c:pt idx="3">
                  <c:v>527.59</c:v>
                </c:pt>
                <c:pt idx="4">
                  <c:v>438.7</c:v>
                </c:pt>
              </c:numCache>
            </c:numRef>
          </c:val>
        </c:ser>
        <c:dLbls>
          <c:showLegendKey val="0"/>
          <c:showVal val="0"/>
          <c:showCatName val="0"/>
          <c:showSerName val="0"/>
          <c:showPercent val="0"/>
          <c:showBubbleSize val="0"/>
        </c:dLbls>
        <c:gapWidth val="150"/>
        <c:axId val="422755568"/>
        <c:axId val="5305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422755568"/>
        <c:axId val="530522528"/>
      </c:lineChart>
      <c:dateAx>
        <c:axId val="422755568"/>
        <c:scaling>
          <c:orientation val="minMax"/>
        </c:scaling>
        <c:delete val="1"/>
        <c:axPos val="b"/>
        <c:numFmt formatCode="ge" sourceLinked="1"/>
        <c:majorTickMark val="none"/>
        <c:minorTickMark val="none"/>
        <c:tickLblPos val="none"/>
        <c:crossAx val="530522528"/>
        <c:crosses val="autoZero"/>
        <c:auto val="1"/>
        <c:lblOffset val="100"/>
        <c:baseTimeUnit val="years"/>
      </c:dateAx>
      <c:valAx>
        <c:axId val="5305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75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F10" sqref="AF1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山口県　周防大島町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D1</v>
      </c>
      <c r="X8" s="79"/>
      <c r="Y8" s="79"/>
      <c r="Z8" s="79"/>
      <c r="AA8" s="79"/>
      <c r="AB8" s="79"/>
      <c r="AC8" s="79"/>
      <c r="AD8" s="90" t="s">
        <v>123</v>
      </c>
      <c r="AE8" s="90"/>
      <c r="AF8" s="90"/>
      <c r="AG8" s="90"/>
      <c r="AH8" s="90"/>
      <c r="AI8" s="90"/>
      <c r="AJ8" s="90"/>
      <c r="AK8" s="2"/>
      <c r="AL8" s="73">
        <f>データ!$R$6</f>
        <v>17237</v>
      </c>
      <c r="AM8" s="73"/>
      <c r="AN8" s="73"/>
      <c r="AO8" s="73"/>
      <c r="AP8" s="73"/>
      <c r="AQ8" s="73"/>
      <c r="AR8" s="73"/>
      <c r="AS8" s="73"/>
      <c r="AT8" s="72">
        <f>データ!$S$6</f>
        <v>138.09</v>
      </c>
      <c r="AU8" s="72"/>
      <c r="AV8" s="72"/>
      <c r="AW8" s="72"/>
      <c r="AX8" s="72"/>
      <c r="AY8" s="72"/>
      <c r="AZ8" s="72"/>
      <c r="BA8" s="72"/>
      <c r="BB8" s="72">
        <f>データ!$T$6</f>
        <v>124.82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90.04</v>
      </c>
      <c r="Q10" s="72"/>
      <c r="R10" s="72"/>
      <c r="S10" s="72"/>
      <c r="T10" s="72"/>
      <c r="U10" s="72"/>
      <c r="V10" s="72"/>
      <c r="W10" s="73">
        <f>データ!$Q$6</f>
        <v>4793</v>
      </c>
      <c r="X10" s="73"/>
      <c r="Y10" s="73"/>
      <c r="Z10" s="73"/>
      <c r="AA10" s="73"/>
      <c r="AB10" s="73"/>
      <c r="AC10" s="73"/>
      <c r="AD10" s="2"/>
      <c r="AE10" s="2"/>
      <c r="AF10" s="2"/>
      <c r="AG10" s="2"/>
      <c r="AH10" s="2"/>
      <c r="AI10" s="2"/>
      <c r="AJ10" s="2"/>
      <c r="AK10" s="2"/>
      <c r="AL10" s="73">
        <f>データ!$U$6</f>
        <v>15334</v>
      </c>
      <c r="AM10" s="73"/>
      <c r="AN10" s="73"/>
      <c r="AO10" s="73"/>
      <c r="AP10" s="73"/>
      <c r="AQ10" s="73"/>
      <c r="AR10" s="73"/>
      <c r="AS10" s="73"/>
      <c r="AT10" s="72">
        <f>データ!$V$6</f>
        <v>11.93</v>
      </c>
      <c r="AU10" s="72"/>
      <c r="AV10" s="72"/>
      <c r="AW10" s="72"/>
      <c r="AX10" s="72"/>
      <c r="AY10" s="72"/>
      <c r="AZ10" s="72"/>
      <c r="BA10" s="72"/>
      <c r="BB10" s="72">
        <f>データ!$W$6</f>
        <v>1285.33</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121</v>
      </c>
      <c r="BM16" s="65"/>
      <c r="BN16" s="65"/>
      <c r="BO16" s="65"/>
      <c r="BP16" s="65"/>
      <c r="BQ16" s="65"/>
      <c r="BR16" s="65"/>
      <c r="BS16" s="65"/>
      <c r="BT16" s="65"/>
      <c r="BU16" s="65"/>
      <c r="BV16" s="65"/>
      <c r="BW16" s="65"/>
      <c r="BX16" s="65"/>
      <c r="BY16" s="65"/>
      <c r="BZ16" s="6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3" t="s">
        <v>64</v>
      </c>
      <c r="I3" s="84"/>
      <c r="J3" s="84"/>
      <c r="K3" s="84"/>
      <c r="L3" s="84"/>
      <c r="M3" s="84"/>
      <c r="N3" s="84"/>
      <c r="O3" s="84"/>
      <c r="P3" s="84"/>
      <c r="Q3" s="84"/>
      <c r="R3" s="84"/>
      <c r="S3" s="84"/>
      <c r="T3" s="84"/>
      <c r="U3" s="84"/>
      <c r="V3" s="84"/>
      <c r="W3" s="85"/>
      <c r="X3" s="89" t="s">
        <v>65</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66</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67</v>
      </c>
      <c r="B4" s="31"/>
      <c r="C4" s="31"/>
      <c r="D4" s="31"/>
      <c r="E4" s="31"/>
      <c r="F4" s="31"/>
      <c r="G4" s="31"/>
      <c r="H4" s="86"/>
      <c r="I4" s="87"/>
      <c r="J4" s="87"/>
      <c r="K4" s="87"/>
      <c r="L4" s="87"/>
      <c r="M4" s="87"/>
      <c r="N4" s="87"/>
      <c r="O4" s="87"/>
      <c r="P4" s="87"/>
      <c r="Q4" s="87"/>
      <c r="R4" s="87"/>
      <c r="S4" s="87"/>
      <c r="T4" s="87"/>
      <c r="U4" s="87"/>
      <c r="V4" s="87"/>
      <c r="W4" s="88"/>
      <c r="X4" s="82" t="s">
        <v>68</v>
      </c>
      <c r="Y4" s="82"/>
      <c r="Z4" s="82"/>
      <c r="AA4" s="82"/>
      <c r="AB4" s="82"/>
      <c r="AC4" s="82"/>
      <c r="AD4" s="82"/>
      <c r="AE4" s="82"/>
      <c r="AF4" s="82"/>
      <c r="AG4" s="82"/>
      <c r="AH4" s="82"/>
      <c r="AI4" s="82" t="s">
        <v>69</v>
      </c>
      <c r="AJ4" s="82"/>
      <c r="AK4" s="82"/>
      <c r="AL4" s="82"/>
      <c r="AM4" s="82"/>
      <c r="AN4" s="82"/>
      <c r="AO4" s="82"/>
      <c r="AP4" s="82"/>
      <c r="AQ4" s="82"/>
      <c r="AR4" s="82"/>
      <c r="AS4" s="82"/>
      <c r="AT4" s="82" t="s">
        <v>70</v>
      </c>
      <c r="AU4" s="82"/>
      <c r="AV4" s="82"/>
      <c r="AW4" s="82"/>
      <c r="AX4" s="82"/>
      <c r="AY4" s="82"/>
      <c r="AZ4" s="82"/>
      <c r="BA4" s="82"/>
      <c r="BB4" s="82"/>
      <c r="BC4" s="82"/>
      <c r="BD4" s="82"/>
      <c r="BE4" s="82" t="s">
        <v>71</v>
      </c>
      <c r="BF4" s="82"/>
      <c r="BG4" s="82"/>
      <c r="BH4" s="82"/>
      <c r="BI4" s="82"/>
      <c r="BJ4" s="82"/>
      <c r="BK4" s="82"/>
      <c r="BL4" s="82"/>
      <c r="BM4" s="82"/>
      <c r="BN4" s="82"/>
      <c r="BO4" s="82"/>
      <c r="BP4" s="82" t="s">
        <v>72</v>
      </c>
      <c r="BQ4" s="82"/>
      <c r="BR4" s="82"/>
      <c r="BS4" s="82"/>
      <c r="BT4" s="82"/>
      <c r="BU4" s="82"/>
      <c r="BV4" s="82"/>
      <c r="BW4" s="82"/>
      <c r="BX4" s="82"/>
      <c r="BY4" s="82"/>
      <c r="BZ4" s="82"/>
      <c r="CA4" s="82" t="s">
        <v>73</v>
      </c>
      <c r="CB4" s="82"/>
      <c r="CC4" s="82"/>
      <c r="CD4" s="82"/>
      <c r="CE4" s="82"/>
      <c r="CF4" s="82"/>
      <c r="CG4" s="82"/>
      <c r="CH4" s="82"/>
      <c r="CI4" s="82"/>
      <c r="CJ4" s="82"/>
      <c r="CK4" s="82"/>
      <c r="CL4" s="82" t="s">
        <v>74</v>
      </c>
      <c r="CM4" s="82"/>
      <c r="CN4" s="82"/>
      <c r="CO4" s="82"/>
      <c r="CP4" s="82"/>
      <c r="CQ4" s="82"/>
      <c r="CR4" s="82"/>
      <c r="CS4" s="82"/>
      <c r="CT4" s="82"/>
      <c r="CU4" s="82"/>
      <c r="CV4" s="82"/>
      <c r="CW4" s="82" t="s">
        <v>75</v>
      </c>
      <c r="CX4" s="82"/>
      <c r="CY4" s="82"/>
      <c r="CZ4" s="82"/>
      <c r="DA4" s="82"/>
      <c r="DB4" s="82"/>
      <c r="DC4" s="82"/>
      <c r="DD4" s="82"/>
      <c r="DE4" s="82"/>
      <c r="DF4" s="82"/>
      <c r="DG4" s="82"/>
      <c r="DH4" s="82" t="s">
        <v>76</v>
      </c>
      <c r="DI4" s="82"/>
      <c r="DJ4" s="82"/>
      <c r="DK4" s="82"/>
      <c r="DL4" s="82"/>
      <c r="DM4" s="82"/>
      <c r="DN4" s="82"/>
      <c r="DO4" s="82"/>
      <c r="DP4" s="82"/>
      <c r="DQ4" s="82"/>
      <c r="DR4" s="82"/>
      <c r="DS4" s="82" t="s">
        <v>77</v>
      </c>
      <c r="DT4" s="82"/>
      <c r="DU4" s="82"/>
      <c r="DV4" s="82"/>
      <c r="DW4" s="82"/>
      <c r="DX4" s="82"/>
      <c r="DY4" s="82"/>
      <c r="DZ4" s="82"/>
      <c r="EA4" s="82"/>
      <c r="EB4" s="82"/>
      <c r="EC4" s="82"/>
      <c r="ED4" s="82" t="s">
        <v>78</v>
      </c>
      <c r="EE4" s="82"/>
      <c r="EF4" s="82"/>
      <c r="EG4" s="82"/>
      <c r="EH4" s="82"/>
      <c r="EI4" s="82"/>
      <c r="EJ4" s="82"/>
      <c r="EK4" s="82"/>
      <c r="EL4" s="82"/>
      <c r="EM4" s="82"/>
      <c r="EN4" s="82"/>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353051</v>
      </c>
      <c r="D6" s="34">
        <f t="shared" si="3"/>
        <v>47</v>
      </c>
      <c r="E6" s="34">
        <f t="shared" si="3"/>
        <v>1</v>
      </c>
      <c r="F6" s="34">
        <f t="shared" si="3"/>
        <v>0</v>
      </c>
      <c r="G6" s="34">
        <f t="shared" si="3"/>
        <v>0</v>
      </c>
      <c r="H6" s="34" t="str">
        <f t="shared" si="3"/>
        <v>山口県　周防大島町</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90.04</v>
      </c>
      <c r="Q6" s="35">
        <f t="shared" si="3"/>
        <v>4793</v>
      </c>
      <c r="R6" s="35">
        <f t="shared" si="3"/>
        <v>17237</v>
      </c>
      <c r="S6" s="35">
        <f t="shared" si="3"/>
        <v>138.09</v>
      </c>
      <c r="T6" s="35">
        <f t="shared" si="3"/>
        <v>124.82</v>
      </c>
      <c r="U6" s="35">
        <f t="shared" si="3"/>
        <v>15334</v>
      </c>
      <c r="V6" s="35">
        <f t="shared" si="3"/>
        <v>11.93</v>
      </c>
      <c r="W6" s="35">
        <f t="shared" si="3"/>
        <v>1285.33</v>
      </c>
      <c r="X6" s="36">
        <f>IF(X7="",NA(),X7)</f>
        <v>81.489999999999995</v>
      </c>
      <c r="Y6" s="36">
        <f t="shared" ref="Y6:AG6" si="4">IF(Y7="",NA(),Y7)</f>
        <v>83.14</v>
      </c>
      <c r="Z6" s="36">
        <f t="shared" si="4"/>
        <v>79.930000000000007</v>
      </c>
      <c r="AA6" s="36">
        <f t="shared" si="4"/>
        <v>78.260000000000005</v>
      </c>
      <c r="AB6" s="36">
        <f t="shared" si="4"/>
        <v>78.8</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658.78</v>
      </c>
      <c r="BF6" s="36">
        <f t="shared" ref="BF6:BN6" si="7">IF(BF7="",NA(),BF7)</f>
        <v>612.21</v>
      </c>
      <c r="BG6" s="36">
        <f t="shared" si="7"/>
        <v>575.19000000000005</v>
      </c>
      <c r="BH6" s="36">
        <f t="shared" si="7"/>
        <v>541.34</v>
      </c>
      <c r="BI6" s="36">
        <f t="shared" si="7"/>
        <v>582.23</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49.91</v>
      </c>
      <c r="BQ6" s="36">
        <f t="shared" ref="BQ6:BY6" si="8">IF(BQ7="",NA(),BQ7)</f>
        <v>52.67</v>
      </c>
      <c r="BR6" s="36">
        <f t="shared" si="8"/>
        <v>52.71</v>
      </c>
      <c r="BS6" s="36">
        <f t="shared" si="8"/>
        <v>50.15</v>
      </c>
      <c r="BT6" s="36">
        <f t="shared" si="8"/>
        <v>52.31</v>
      </c>
      <c r="BU6" s="36">
        <f t="shared" si="8"/>
        <v>54.57</v>
      </c>
      <c r="BV6" s="36">
        <f t="shared" si="8"/>
        <v>54.4</v>
      </c>
      <c r="BW6" s="36">
        <f t="shared" si="8"/>
        <v>54.45</v>
      </c>
      <c r="BX6" s="36">
        <f t="shared" si="8"/>
        <v>54.33</v>
      </c>
      <c r="BY6" s="36">
        <f t="shared" si="8"/>
        <v>55.02</v>
      </c>
      <c r="BZ6" s="35" t="str">
        <f>IF(BZ7="","",IF(BZ7="-","【-】","【"&amp;SUBSTITUTE(TEXT(BZ7,"#,##0.00"),"-","△")&amp;"】"))</f>
        <v>【53.06】</v>
      </c>
      <c r="CA6" s="36">
        <f>IF(CA7="",NA(),CA7)</f>
        <v>502.38</v>
      </c>
      <c r="CB6" s="36">
        <f t="shared" ref="CB6:CJ6" si="9">IF(CB7="",NA(),CB7)</f>
        <v>481.02</v>
      </c>
      <c r="CC6" s="36">
        <f t="shared" si="9"/>
        <v>491.76</v>
      </c>
      <c r="CD6" s="36">
        <f t="shared" si="9"/>
        <v>527.59</v>
      </c>
      <c r="CE6" s="36">
        <f t="shared" si="9"/>
        <v>438.7</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52.13</v>
      </c>
      <c r="CM6" s="36">
        <f t="shared" ref="CM6:CU6" si="10">IF(CM7="",NA(),CM7)</f>
        <v>50.8</v>
      </c>
      <c r="CN6" s="36">
        <f t="shared" si="10"/>
        <v>49.51</v>
      </c>
      <c r="CO6" s="36">
        <f t="shared" si="10"/>
        <v>49.36</v>
      </c>
      <c r="CP6" s="36">
        <f t="shared" si="10"/>
        <v>50.68</v>
      </c>
      <c r="CQ6" s="36">
        <f t="shared" si="10"/>
        <v>63.99</v>
      </c>
      <c r="CR6" s="36">
        <f t="shared" si="10"/>
        <v>62.01</v>
      </c>
      <c r="CS6" s="36">
        <f t="shared" si="10"/>
        <v>60.68</v>
      </c>
      <c r="CT6" s="36">
        <f t="shared" si="10"/>
        <v>59.87</v>
      </c>
      <c r="CU6" s="36">
        <f t="shared" si="10"/>
        <v>59.59</v>
      </c>
      <c r="CV6" s="35" t="str">
        <f>IF(CV7="","",IF(CV7="-","【-】","【"&amp;SUBSTITUTE(TEXT(CV7,"#,##0.00"),"-","△")&amp;"】"))</f>
        <v>【56.28】</v>
      </c>
      <c r="CW6" s="36">
        <f>IF(CW7="",NA(),CW7)</f>
        <v>75.2</v>
      </c>
      <c r="CX6" s="36">
        <f t="shared" ref="CX6:DF6" si="11">IF(CX7="",NA(),CX7)</f>
        <v>75.92</v>
      </c>
      <c r="CY6" s="36">
        <f t="shared" si="11"/>
        <v>75.39</v>
      </c>
      <c r="CZ6" s="36">
        <f t="shared" si="11"/>
        <v>74.510000000000005</v>
      </c>
      <c r="DA6" s="36">
        <f t="shared" si="11"/>
        <v>72.2</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353051</v>
      </c>
      <c r="D7" s="38">
        <v>47</v>
      </c>
      <c r="E7" s="38">
        <v>1</v>
      </c>
      <c r="F7" s="38">
        <v>0</v>
      </c>
      <c r="G7" s="38">
        <v>0</v>
      </c>
      <c r="H7" s="38" t="s">
        <v>108</v>
      </c>
      <c r="I7" s="38" t="s">
        <v>109</v>
      </c>
      <c r="J7" s="38" t="s">
        <v>110</v>
      </c>
      <c r="K7" s="38" t="s">
        <v>111</v>
      </c>
      <c r="L7" s="38" t="s">
        <v>112</v>
      </c>
      <c r="M7" s="38"/>
      <c r="N7" s="39" t="s">
        <v>113</v>
      </c>
      <c r="O7" s="39" t="s">
        <v>114</v>
      </c>
      <c r="P7" s="39">
        <v>90.04</v>
      </c>
      <c r="Q7" s="39">
        <v>4793</v>
      </c>
      <c r="R7" s="39">
        <v>17237</v>
      </c>
      <c r="S7" s="39">
        <v>138.09</v>
      </c>
      <c r="T7" s="39">
        <v>124.82</v>
      </c>
      <c r="U7" s="39">
        <v>15334</v>
      </c>
      <c r="V7" s="39">
        <v>11.93</v>
      </c>
      <c r="W7" s="39">
        <v>1285.33</v>
      </c>
      <c r="X7" s="39">
        <v>81.489999999999995</v>
      </c>
      <c r="Y7" s="39">
        <v>83.14</v>
      </c>
      <c r="Z7" s="39">
        <v>79.930000000000007</v>
      </c>
      <c r="AA7" s="39">
        <v>78.260000000000005</v>
      </c>
      <c r="AB7" s="39">
        <v>78.8</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658.78</v>
      </c>
      <c r="BF7" s="39">
        <v>612.21</v>
      </c>
      <c r="BG7" s="39">
        <v>575.19000000000005</v>
      </c>
      <c r="BH7" s="39">
        <v>541.34</v>
      </c>
      <c r="BI7" s="39">
        <v>582.23</v>
      </c>
      <c r="BJ7" s="39">
        <v>1321.78</v>
      </c>
      <c r="BK7" s="39">
        <v>1326.51</v>
      </c>
      <c r="BL7" s="39">
        <v>1285.3599999999999</v>
      </c>
      <c r="BM7" s="39">
        <v>1246.73</v>
      </c>
      <c r="BN7" s="39">
        <v>1281.51</v>
      </c>
      <c r="BO7" s="39">
        <v>1280.76</v>
      </c>
      <c r="BP7" s="39">
        <v>49.91</v>
      </c>
      <c r="BQ7" s="39">
        <v>52.67</v>
      </c>
      <c r="BR7" s="39">
        <v>52.71</v>
      </c>
      <c r="BS7" s="39">
        <v>50.15</v>
      </c>
      <c r="BT7" s="39">
        <v>52.31</v>
      </c>
      <c r="BU7" s="39">
        <v>54.57</v>
      </c>
      <c r="BV7" s="39">
        <v>54.4</v>
      </c>
      <c r="BW7" s="39">
        <v>54.45</v>
      </c>
      <c r="BX7" s="39">
        <v>54.33</v>
      </c>
      <c r="BY7" s="39">
        <v>55.02</v>
      </c>
      <c r="BZ7" s="39">
        <v>53.06</v>
      </c>
      <c r="CA7" s="39">
        <v>502.38</v>
      </c>
      <c r="CB7" s="39">
        <v>481.02</v>
      </c>
      <c r="CC7" s="39">
        <v>491.76</v>
      </c>
      <c r="CD7" s="39">
        <v>527.59</v>
      </c>
      <c r="CE7" s="39">
        <v>438.7</v>
      </c>
      <c r="CF7" s="39">
        <v>318.02999999999997</v>
      </c>
      <c r="CG7" s="39">
        <v>325.14</v>
      </c>
      <c r="CH7" s="39">
        <v>332.75</v>
      </c>
      <c r="CI7" s="39">
        <v>341.05</v>
      </c>
      <c r="CJ7" s="39">
        <v>330.62</v>
      </c>
      <c r="CK7" s="39">
        <v>314.83</v>
      </c>
      <c r="CL7" s="39">
        <v>52.13</v>
      </c>
      <c r="CM7" s="39">
        <v>50.8</v>
      </c>
      <c r="CN7" s="39">
        <v>49.51</v>
      </c>
      <c r="CO7" s="39">
        <v>49.36</v>
      </c>
      <c r="CP7" s="39">
        <v>50.68</v>
      </c>
      <c r="CQ7" s="39">
        <v>63.99</v>
      </c>
      <c r="CR7" s="39">
        <v>62.01</v>
      </c>
      <c r="CS7" s="39">
        <v>60.68</v>
      </c>
      <c r="CT7" s="39">
        <v>59.87</v>
      </c>
      <c r="CU7" s="39">
        <v>59.59</v>
      </c>
      <c r="CV7" s="39">
        <v>56.28</v>
      </c>
      <c r="CW7" s="39">
        <v>75.2</v>
      </c>
      <c r="CX7" s="39">
        <v>75.92</v>
      </c>
      <c r="CY7" s="39">
        <v>75.39</v>
      </c>
      <c r="CZ7" s="39">
        <v>74.510000000000005</v>
      </c>
      <c r="DA7" s="39">
        <v>72.2</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2018-02-15T01:20:04Z</cp:lastPrinted>
  <dcterms:created xsi:type="dcterms:W3CDTF">2017-12-25T01:46:30Z</dcterms:created>
  <dcterms:modified xsi:type="dcterms:W3CDTF">2018-02-27T06:44:47Z</dcterms:modified>
</cp:coreProperties>
</file>