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29\180125 平成28年度決算「経営比較分析表」の分析等について\04 市町等回答\水道事業\法非適\15 和木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Q6" i="5"/>
  <c r="P6" i="5"/>
  <c r="O6" i="5"/>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W10" i="4"/>
  <c r="P10" i="4"/>
  <c r="I10" i="4"/>
  <c r="AL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<sst xmlns="http://schemas.openxmlformats.org/spreadsheetml/2006/main" count="237" uniqueCount="124">
  <si>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</si>
  <si>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</si>
  <si>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</si>
  <si>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</si>
  <si>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</si>
  <si>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</si>
  <si>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</si>
  <si>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</si>
  <si>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</si>
  <si>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</si>
  <si>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</si>
  <si>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</si>
  <si>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</si>
  <si>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</si>
  <si>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</si>
  <si>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</si>
  <si>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</si>
  <si>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</si>
  <si>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</si>
  <si>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</si>
  <si>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</si>
  <si>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</si>
  <si>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</si>
  <si>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</si>
  <si>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</si>
  <si>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</si>
  <si>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</si>
  <si>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</si>
  <si>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</si>
  <si>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</si>
  <si>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</si>
  <si>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</si>
  <si>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</si>
  <si>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</si>
  <si>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</si>
  <si>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</si>
  <si>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</si>
  <si>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</si>
  <si>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</si>
  <si>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</si>
  <si>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</si>
  <si>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</si>
  <si>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</si>
  <si>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</si>
  <si>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</si>
  <si>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</si>
  <si>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</si>
  <si>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</si>
  <si>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</si>
  <si>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</si>
  <si>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</si>
  <si>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</si>
  <si>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</si>
  <si>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</si>
  <si>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</si>
  <si>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</si>
  <si>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</si>
  <si>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</si>
  <si>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</si>
  <si>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</si>
  <si>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</si>
  <si>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</si>
  <si>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</si>
  <si>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</si>
  <si>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</si>
  <si>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</si>
  <si>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</si>
  <si>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</si>
  <si>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</si>
  <si>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</si>
  <si>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</si>
  <si>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</si>
  <si>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</si>
  <si>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</si>
  <si>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</si>
  <si>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</si>
  <si>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</si>
  <si>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</si>
  <si>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</si>
  <si>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</si>
  <si>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</si>
  <si>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</si>
  <si>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</si>
  <si>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</si>
  <si>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</si>
  <si>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</si>
  <si>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</si>
  <si>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</si>
  <si>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</si>
  <si>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</si>
  <si>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</si>
  <si>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</si>
  <si>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</si>
  <si>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</si>
  <si>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</si>
  <si>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</si>
  <si>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</si>
  <si>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</si>
  <si>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</si>
  <si>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</si>
  <si>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</si>
  <si>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</si>
  <si>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</si>
  <si>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</si>
  <si>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</si>
  <si>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</si>
  <si>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</si>
  <si>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</si>
  <si>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和木町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</si>
  <si>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</si>
  <si>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</si>
  <si>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</si>
  <si>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</si>
  <si>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</si>
  <si>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</si>
  <si>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</si>
  <si>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</si>
  <si>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</si>
  <si>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</si>
  <si>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</si>
  <si>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管路や施設の老朽化が進行しており、更新計画の立案がまず急務となっている。安全かつ安価、安定的な水の供給ができるよう、早急かつ慎重に検討していく。</t>
    <rPh sb="1" eb="3">
      <t>カンロ</t>
    </rPh>
    <rPh sb="4" eb="6">
      <t>シセツ</t>
    </rPh>
    <rPh sb="7" eb="10">
      <t>ロウキュウカ</t>
    </rPh>
    <rPh sb="11" eb="13">
      <t>シンコウ</t>
    </rPh>
    <rPh sb="18" eb="20">
      <t>コウシン</t>
    </rPh>
    <rPh sb="20" eb="22">
      <t>ケイカク</t>
    </rPh>
    <rPh sb="23" eb="25">
      <t>リツアン</t>
    </rPh>
    <rPh sb="28" eb="30">
      <t>キュウム</t>
    </rPh>
    <rPh sb="37" eb="39">
      <t>アンゼン</t>
    </rPh>
    <rPh sb="41" eb="43">
      <t>アンカ</t>
    </rPh>
    <rPh sb="44" eb="47">
      <t>アンテイテキ</t>
    </rPh>
    <rPh sb="48" eb="49">
      <t>ミズ</t>
    </rPh>
    <rPh sb="50" eb="52">
      <t>キョウキュウ</t>
    </rPh>
    <rPh sb="59" eb="61">
      <t>ソウキュウ</t>
    </rPh>
    <rPh sb="63" eb="65">
      <t>シンチョウ</t>
    </rPh>
    <rPh sb="66" eb="68">
      <t>ケントウ</t>
    </rPh>
    <phoneticPr fontId="4"/>
  </si>
  <si>
    <t>①収益的収支比率
　類似団体と比較し、数値上は良好であるが、一般会計からの繰入金で補っている部分もあるため、繰入額の減少に努める。
④企業債残高対給水収益比率
　起債の償還は順調に行われており、数値は良好である。今後、施設改良による企業債の発行が増加する見込みであるため、平準化するよう計画的に進めていく。
⑤料金回収率
　類似団体の回収率が上昇している一方、当町は昨年とほぼ同じ値である。平均値以上となるよう、適正な運営に努める。
⑥給水原価
　老朽化に伴う施設修繕等により、平成25年度～平成28年度の給水原価は、平成24年度と比較してやや高い数値を推移している。補助金等を活用し、数値の改善に努める。
⑦施設利用率
　類似団体との大きな差はない。引き続き、効率的な運用に努める。
⑧有収率
　類似団体と比較して良好である。漏水等のトラブルの早期対応に努め、率を向上させたい。</t>
    <rPh sb="1" eb="4">
      <t>シュウエキテキ</t>
    </rPh>
    <rPh sb="4" eb="6">
      <t>シュウシ</t>
    </rPh>
    <rPh sb="6" eb="8">
      <t>ヒリツ</t>
    </rPh>
    <rPh sb="10" eb="12">
      <t>ルイジ</t>
    </rPh>
    <rPh sb="12" eb="14">
      <t>ダンタイ</t>
    </rPh>
    <rPh sb="15" eb="17">
      <t>ヒカク</t>
    </rPh>
    <rPh sb="19" eb="21">
      <t>スウチ</t>
    </rPh>
    <rPh sb="21" eb="22">
      <t>ジョウ</t>
    </rPh>
    <rPh sb="23" eb="25">
      <t>リョウコウ</t>
    </rPh>
    <rPh sb="30" eb="32">
      <t>イッパン</t>
    </rPh>
    <rPh sb="32" eb="34">
      <t>カイケイ</t>
    </rPh>
    <rPh sb="37" eb="39">
      <t>クリイレ</t>
    </rPh>
    <rPh sb="39" eb="40">
      <t>キン</t>
    </rPh>
    <rPh sb="41" eb="42">
      <t>オギナ</t>
    </rPh>
    <rPh sb="46" eb="48">
      <t>ブブン</t>
    </rPh>
    <rPh sb="54" eb="56">
      <t>クリイレ</t>
    </rPh>
    <rPh sb="56" eb="57">
      <t>ガク</t>
    </rPh>
    <rPh sb="58" eb="60">
      <t>ゲンショウ</t>
    </rPh>
    <rPh sb="61" eb="62">
      <t>ツト</t>
    </rPh>
    <rPh sb="67" eb="69">
      <t>キギョウ</t>
    </rPh>
    <rPh sb="69" eb="70">
      <t>サイ</t>
    </rPh>
    <rPh sb="70" eb="72">
      <t>ザンダカ</t>
    </rPh>
    <rPh sb="72" eb="73">
      <t>タイ</t>
    </rPh>
    <rPh sb="73" eb="75">
      <t>キュウスイ</t>
    </rPh>
    <rPh sb="75" eb="77">
      <t>シュウエキ</t>
    </rPh>
    <rPh sb="77" eb="79">
      <t>ヒリツ</t>
    </rPh>
    <rPh sb="81" eb="83">
      <t>キサイ</t>
    </rPh>
    <rPh sb="84" eb="86">
      <t>ショウカン</t>
    </rPh>
    <rPh sb="87" eb="89">
      <t>ジュンチョウ</t>
    </rPh>
    <rPh sb="90" eb="91">
      <t>オコナ</t>
    </rPh>
    <rPh sb="97" eb="99">
      <t>スウチ</t>
    </rPh>
    <rPh sb="100" eb="102">
      <t>リョウコウ</t>
    </rPh>
    <rPh sb="106" eb="108">
      <t>コンゴ</t>
    </rPh>
    <rPh sb="109" eb="111">
      <t>シセツ</t>
    </rPh>
    <rPh sb="111" eb="113">
      <t>カイリョウ</t>
    </rPh>
    <rPh sb="116" eb="118">
      <t>キギョウ</t>
    </rPh>
    <rPh sb="118" eb="119">
      <t>サイ</t>
    </rPh>
    <rPh sb="120" eb="122">
      <t>ハッコウ</t>
    </rPh>
    <rPh sb="123" eb="125">
      <t>ゾウカ</t>
    </rPh>
    <rPh sb="127" eb="129">
      <t>ミコ</t>
    </rPh>
    <rPh sb="136" eb="139">
      <t>ヘイジュンカ</t>
    </rPh>
    <rPh sb="143" eb="146">
      <t>ケイカクテキ</t>
    </rPh>
    <rPh sb="147" eb="148">
      <t>スス</t>
    </rPh>
    <rPh sb="155" eb="157">
      <t>リョウキン</t>
    </rPh>
    <rPh sb="157" eb="159">
      <t>カイシュウ</t>
    </rPh>
    <rPh sb="159" eb="160">
      <t>リツ</t>
    </rPh>
    <rPh sb="162" eb="164">
      <t>ルイジ</t>
    </rPh>
    <rPh sb="164" eb="166">
      <t>ダンタイ</t>
    </rPh>
    <rPh sb="167" eb="169">
      <t>カイシュウ</t>
    </rPh>
    <rPh sb="169" eb="170">
      <t>リツ</t>
    </rPh>
    <rPh sb="171" eb="173">
      <t>ジョウショウ</t>
    </rPh>
    <rPh sb="177" eb="179">
      <t>イッポウ</t>
    </rPh>
    <rPh sb="180" eb="181">
      <t>トウ</t>
    </rPh>
    <rPh sb="181" eb="182">
      <t>マチ</t>
    </rPh>
    <rPh sb="183" eb="185">
      <t>サクネン</t>
    </rPh>
    <rPh sb="188" eb="189">
      <t>オナ</t>
    </rPh>
    <rPh sb="190" eb="191">
      <t>アタイ</t>
    </rPh>
    <rPh sb="195" eb="197">
      <t>ヘイキン</t>
    </rPh>
    <rPh sb="197" eb="198">
      <t>アタイ</t>
    </rPh>
    <rPh sb="198" eb="200">
      <t>イジョウ</t>
    </rPh>
    <rPh sb="206" eb="208">
      <t>テキセイ</t>
    </rPh>
    <rPh sb="209" eb="211">
      <t>ウンエイ</t>
    </rPh>
    <rPh sb="212" eb="213">
      <t>ツト</t>
    </rPh>
    <rPh sb="218" eb="220">
      <t>キュウスイ</t>
    </rPh>
    <rPh sb="220" eb="222">
      <t>ゲンカ</t>
    </rPh>
    <rPh sb="224" eb="227">
      <t>ロウキュウカ</t>
    </rPh>
    <rPh sb="228" eb="229">
      <t>トモナ</t>
    </rPh>
    <rPh sb="230" eb="232">
      <t>シセツ</t>
    </rPh>
    <rPh sb="232" eb="234">
      <t>シュウゼン</t>
    </rPh>
    <rPh sb="239" eb="241">
      <t>ヘイセイ</t>
    </rPh>
    <rPh sb="243" eb="244">
      <t>ネン</t>
    </rPh>
    <rPh sb="244" eb="245">
      <t>ド</t>
    </rPh>
    <rPh sb="246" eb="248">
      <t>ヘイセイ</t>
    </rPh>
    <rPh sb="250" eb="251">
      <t>ネン</t>
    </rPh>
    <rPh sb="251" eb="252">
      <t>ド</t>
    </rPh>
    <rPh sb="253" eb="255">
      <t>キュウスイ</t>
    </rPh>
    <rPh sb="255" eb="257">
      <t>ゲンカ</t>
    </rPh>
    <rPh sb="259" eb="261">
      <t>ヘイセイ</t>
    </rPh>
    <rPh sb="263" eb="264">
      <t>ネン</t>
    </rPh>
    <rPh sb="264" eb="265">
      <t>ド</t>
    </rPh>
    <rPh sb="266" eb="268">
      <t>ヒカク</t>
    </rPh>
    <rPh sb="272" eb="273">
      <t>タカ</t>
    </rPh>
    <rPh sb="274" eb="276">
      <t>スウチ</t>
    </rPh>
    <rPh sb="277" eb="279">
      <t>スイイ</t>
    </rPh>
    <rPh sb="284" eb="288">
      <t>ホジョキンナド</t>
    </rPh>
    <rPh sb="289" eb="291">
      <t>カツヨウ</t>
    </rPh>
    <rPh sb="293" eb="295">
      <t>スウチ</t>
    </rPh>
    <rPh sb="296" eb="298">
      <t>カイゼン</t>
    </rPh>
    <rPh sb="299" eb="300">
      <t>ツト</t>
    </rPh>
    <rPh sb="305" eb="307">
      <t>シセツ</t>
    </rPh>
    <rPh sb="307" eb="310">
      <t>リヨウリツ</t>
    </rPh>
    <rPh sb="312" eb="314">
      <t>ルイジ</t>
    </rPh>
    <rPh sb="314" eb="316">
      <t>ダンタイ</t>
    </rPh>
    <rPh sb="318" eb="319">
      <t>オオ</t>
    </rPh>
    <rPh sb="321" eb="322">
      <t>サ</t>
    </rPh>
    <rPh sb="326" eb="327">
      <t>ヒ</t>
    </rPh>
    <rPh sb="328" eb="329">
      <t>ツヅ</t>
    </rPh>
    <rPh sb="331" eb="334">
      <t>コウリツテキ</t>
    </rPh>
    <rPh sb="335" eb="337">
      <t>ウンヨウ</t>
    </rPh>
    <rPh sb="338" eb="339">
      <t>ツト</t>
    </rPh>
    <rPh sb="344" eb="345">
      <t>ユウ</t>
    </rPh>
    <rPh sb="345" eb="347">
      <t>シュウリツ</t>
    </rPh>
    <rPh sb="349" eb="351">
      <t>ルイジ</t>
    </rPh>
    <rPh sb="351" eb="353">
      <t>ダンタイ</t>
    </rPh>
    <rPh sb="354" eb="356">
      <t>ヒカク</t>
    </rPh>
    <rPh sb="358" eb="360">
      <t>リョウコウ</t>
    </rPh>
    <rPh sb="364" eb="367">
      <t>ロウスイナド</t>
    </rPh>
    <rPh sb="373" eb="375">
      <t>ソウキ</t>
    </rPh>
    <rPh sb="375" eb="377">
      <t>タイオウ</t>
    </rPh>
    <rPh sb="378" eb="379">
      <t>ツト</t>
    </rPh>
    <rPh sb="381" eb="382">
      <t>リツ</t>
    </rPh>
    <rPh sb="383" eb="385">
      <t>コウジョウ</t>
    </rPh>
    <phoneticPr fontId="4"/>
  </si>
  <si>
    <t>非設置</t>
    <rPh sb="0" eb="1">
      <t>ヒ</t>
    </rPh>
    <rPh sb="1" eb="3">
      <t>セッチ</t>
    </rPh>
    <phoneticPr fontId="4"/>
  </si>
  <si>
    <t>　既存の施設や管路の老朽化が著しい。漏水については、応急措置程度の修繕によって対応し、本格的な管の敷設替は財政的な事情により先送りとなっていることから、管路更新率の数値として表れていない。管路の耐用年数等から、更新事業は不可欠であるため、簡易水道事業の継続を軸に、事業スケールの適正化や更新スケジュール等を検討している。</t>
    <rPh sb="1" eb="3">
      <t>キゾン</t>
    </rPh>
    <rPh sb="7" eb="9">
      <t>カンロ</t>
    </rPh>
    <rPh sb="10" eb="13">
      <t>ロウキュウカ</t>
    </rPh>
    <rPh sb="14" eb="15">
      <t>イチジル</t>
    </rPh>
    <rPh sb="18" eb="20">
      <t>ロウスイ</t>
    </rPh>
    <rPh sb="26" eb="28">
      <t>オウキュウ</t>
    </rPh>
    <rPh sb="28" eb="30">
      <t>ソチ</t>
    </rPh>
    <rPh sb="30" eb="32">
      <t>テイド</t>
    </rPh>
    <rPh sb="33" eb="35">
      <t>シュウゼン</t>
    </rPh>
    <rPh sb="39" eb="41">
      <t>タイオウ</t>
    </rPh>
    <rPh sb="43" eb="46">
      <t>ホンカクテキ</t>
    </rPh>
    <rPh sb="62" eb="64">
      <t>サキオク</t>
    </rPh>
    <rPh sb="76" eb="78">
      <t>カンロ</t>
    </rPh>
    <rPh sb="78" eb="80">
      <t>コウシン</t>
    </rPh>
    <rPh sb="80" eb="81">
      <t>リツ</t>
    </rPh>
    <rPh sb="82" eb="84">
      <t>スウチ</t>
    </rPh>
    <rPh sb="87" eb="88">
      <t>アラワ</t>
    </rPh>
    <rPh sb="94" eb="96">
      <t>カンロ</t>
    </rPh>
    <rPh sb="97" eb="99">
      <t>タイヨウ</t>
    </rPh>
    <rPh sb="99" eb="101">
      <t>ネンスウ</t>
    </rPh>
    <rPh sb="101" eb="102">
      <t>ナド</t>
    </rPh>
    <rPh sb="105" eb="107">
      <t>コウシン</t>
    </rPh>
    <rPh sb="107" eb="109">
      <t>ジギョウ</t>
    </rPh>
    <rPh sb="110" eb="113">
      <t>フカケツ</t>
    </rPh>
    <rPh sb="119" eb="121">
      <t>カンイ</t>
    </rPh>
    <rPh sb="121" eb="123">
      <t>スイドウ</t>
    </rPh>
    <rPh sb="123" eb="125">
      <t>ジギョウ</t>
    </rPh>
    <rPh sb="126" eb="128">
      <t>ケイゾク</t>
    </rPh>
    <rPh sb="129" eb="130">
      <t>ジク</t>
    </rPh>
    <rPh sb="132" eb="134">
      <t>ジギョウ</t>
    </rPh>
    <rPh sb="139" eb="142">
      <t>テキセイカ</t>
    </rPh>
    <rPh sb="143" eb="145">
      <t>コウシン</t>
    </rPh>
    <rPh sb="151" eb="152">
      <t>ナド</t>
    </rPh>
    <rPh sb="153" eb="15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</si>
</sst>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2" xfId="1" applyNumberFormat="1" applyFont="1" applyBorder="1" applyAlignment="1" applyProtection="1">
      <alignment horizontal="center" vertical="center" shrinkToFit="1"/>
      <protection locked="0"/>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253456"/>
        <c:axId val="16726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67253456"/>
        <c:axId val="167260392"/>
      </c:lineChart>
      <c:dateAx>
        <c:axId val="167253456"/>
        <c:scaling>
          <c:orientation val="minMax"/>
        </c:scaling>
        <c:delete val="1"/>
        <c:axPos val="b"/>
        <c:numFmt formatCode="ge" sourceLinked="1"/>
        <c:majorTickMark val="none"/>
        <c:minorTickMark val="none"/>
        <c:tickLblPos val="none"/>
        <c:crossAx val="167260392"/>
        <c:crosses val="autoZero"/>
        <c:auto val="1"/>
        <c:lblOffset val="100"/>
        <c:baseTimeUnit val="years"/>
      </c:dateAx>
      <c:valAx>
        <c:axId val="16726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5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101.3</c:v>
                </c:pt>
                <c:pt idx="1">
                  <c:v>97.13</c:v>
                </c:pt>
                <c:pt idx="2">
                  <c:v>101.28</c:v>
                </c:pt>
                <c:pt idx="3">
                  <c:v>103.29</c:v>
                </c:pt>
                <c:pt idx="4">
                  <c:v>107.69</c:v>
                </c:pt>
              </c:numCache>
            </c:numRef>
          </c:val>
        </c:ser>
        <c:dLbls>
          <c:showLegendKey val="0"/>
          <c:showVal val="0"/>
          <c:showCatName val="0"/>
          <c:showSerName val="0"/>
          <c:showPercent val="0"/>
          <c:showBubbleSize val="0"/>
        </c:dLbls>
        <c:gapWidth val="150"/>
        <c:axId val="167299352"/>
        <c:axId val="16731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67299352"/>
        <c:axId val="167315568"/>
      </c:lineChart>
      <c:dateAx>
        <c:axId val="167299352"/>
        <c:scaling>
          <c:orientation val="minMax"/>
        </c:scaling>
        <c:delete val="1"/>
        <c:axPos val="b"/>
        <c:numFmt formatCode="ge" sourceLinked="1"/>
        <c:majorTickMark val="none"/>
        <c:minorTickMark val="none"/>
        <c:tickLblPos val="none"/>
        <c:crossAx val="167315568"/>
        <c:crosses val="autoZero"/>
        <c:auto val="1"/>
        <c:lblOffset val="100"/>
        <c:baseTimeUnit val="years"/>
      </c:dateAx>
      <c:valAx>
        <c:axId val="16731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9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382280"/>
        <c:axId val="16738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382280"/>
        <c:axId val="167386760"/>
      </c:lineChart>
      <c:dateAx>
        <c:axId val="167382280"/>
        <c:scaling>
          <c:orientation val="minMax"/>
        </c:scaling>
        <c:delete val="1"/>
        <c:axPos val="b"/>
        <c:numFmt formatCode="ge" sourceLinked="1"/>
        <c:majorTickMark val="none"/>
        <c:minorTickMark val="none"/>
        <c:tickLblPos val="none"/>
        <c:crossAx val="167386760"/>
        <c:crosses val="autoZero"/>
        <c:auto val="1"/>
        <c:lblOffset val="100"/>
        <c:baseTimeUnit val="years"/>
      </c:dateAx>
      <c:valAx>
        <c:axId val="16738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8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406896"/>
        <c:axId val="16740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406896"/>
        <c:axId val="167407280"/>
      </c:lineChart>
      <c:dateAx>
        <c:axId val="167406896"/>
        <c:scaling>
          <c:orientation val="minMax"/>
        </c:scaling>
        <c:delete val="1"/>
        <c:axPos val="b"/>
        <c:numFmt formatCode="ge" sourceLinked="1"/>
        <c:majorTickMark val="none"/>
        <c:minorTickMark val="none"/>
        <c:tickLblPos val="none"/>
        <c:crossAx val="167407280"/>
        <c:crosses val="autoZero"/>
        <c:auto val="1"/>
        <c:lblOffset val="100"/>
        <c:baseTimeUnit val="years"/>
      </c:dateAx>
      <c:valAx>
        <c:axId val="16740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0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469712"/>
        <c:axId val="16747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469712"/>
        <c:axId val="167470104"/>
      </c:lineChart>
      <c:dateAx>
        <c:axId val="167469712"/>
        <c:scaling>
          <c:orientation val="minMax"/>
        </c:scaling>
        <c:delete val="1"/>
        <c:axPos val="b"/>
        <c:numFmt formatCode="ge" sourceLinked="1"/>
        <c:majorTickMark val="none"/>
        <c:minorTickMark val="none"/>
        <c:tickLblPos val="none"/>
        <c:crossAx val="167470104"/>
        <c:crosses val="autoZero"/>
        <c:auto val="1"/>
        <c:lblOffset val="100"/>
        <c:baseTimeUnit val="years"/>
      </c:dateAx>
      <c:valAx>
        <c:axId val="16747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6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471672"/>
        <c:axId val="1674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471672"/>
        <c:axId val="167472064"/>
      </c:lineChart>
      <c:dateAx>
        <c:axId val="167471672"/>
        <c:scaling>
          <c:orientation val="minMax"/>
        </c:scaling>
        <c:delete val="1"/>
        <c:axPos val="b"/>
        <c:numFmt formatCode="ge" sourceLinked="1"/>
        <c:majorTickMark val="none"/>
        <c:minorTickMark val="none"/>
        <c:tickLblPos val="none"/>
        <c:crossAx val="167472064"/>
        <c:crosses val="autoZero"/>
        <c:auto val="1"/>
        <c:lblOffset val="100"/>
        <c:baseTimeUnit val="years"/>
      </c:dateAx>
      <c:valAx>
        <c:axId val="1674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7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99.12</c:v>
                </c:pt>
                <c:pt idx="1">
                  <c:v>74.430000000000007</c:v>
                </c:pt>
                <c:pt idx="2">
                  <c:v>65.42</c:v>
                </c:pt>
                <c:pt idx="3">
                  <c:v>77.239999999999995</c:v>
                </c:pt>
                <c:pt idx="4">
                  <c:v>138.16999999999999</c:v>
                </c:pt>
              </c:numCache>
            </c:numRef>
          </c:val>
        </c:ser>
        <c:dLbls>
          <c:showLegendKey val="0"/>
          <c:showVal val="0"/>
          <c:showCatName val="0"/>
          <c:showSerName val="0"/>
          <c:showPercent val="0"/>
          <c:showBubbleSize val="0"/>
        </c:dLbls>
        <c:gapWidth val="150"/>
        <c:axId val="167471280"/>
        <c:axId val="16746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67471280"/>
        <c:axId val="167469320"/>
      </c:lineChart>
      <c:dateAx>
        <c:axId val="167471280"/>
        <c:scaling>
          <c:orientation val="minMax"/>
        </c:scaling>
        <c:delete val="1"/>
        <c:axPos val="b"/>
        <c:numFmt formatCode="ge" sourceLinked="1"/>
        <c:majorTickMark val="none"/>
        <c:minorTickMark val="none"/>
        <c:tickLblPos val="none"/>
        <c:crossAx val="167469320"/>
        <c:crosses val="autoZero"/>
        <c:auto val="1"/>
        <c:lblOffset val="100"/>
        <c:baseTimeUnit val="years"/>
      </c:dateAx>
      <c:valAx>
        <c:axId val="16746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7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23.1</c:v>
                </c:pt>
                <c:pt idx="1">
                  <c:v>23.24</c:v>
                </c:pt>
                <c:pt idx="2">
                  <c:v>24.3</c:v>
                </c:pt>
                <c:pt idx="3">
                  <c:v>26.35</c:v>
                </c:pt>
                <c:pt idx="4">
                  <c:v>26.2</c:v>
                </c:pt>
              </c:numCache>
            </c:numRef>
          </c:val>
        </c:ser>
        <c:dLbls>
          <c:showLegendKey val="0"/>
          <c:showVal val="0"/>
          <c:showCatName val="0"/>
          <c:showSerName val="0"/>
          <c:showPercent val="0"/>
          <c:showBubbleSize val="0"/>
        </c:dLbls>
        <c:gapWidth val="150"/>
        <c:axId val="166276504"/>
        <c:axId val="21369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66276504"/>
        <c:axId val="213698160"/>
      </c:lineChart>
      <c:dateAx>
        <c:axId val="166276504"/>
        <c:scaling>
          <c:orientation val="minMax"/>
        </c:scaling>
        <c:delete val="1"/>
        <c:axPos val="b"/>
        <c:numFmt formatCode="ge" sourceLinked="1"/>
        <c:majorTickMark val="none"/>
        <c:minorTickMark val="none"/>
        <c:tickLblPos val="none"/>
        <c:crossAx val="213698160"/>
        <c:crosses val="autoZero"/>
        <c:auto val="1"/>
        <c:lblOffset val="100"/>
        <c:baseTimeUnit val="years"/>
      </c:dateAx>
      <c:valAx>
        <c:axId val="21369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7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384.39</c:v>
                </c:pt>
                <c:pt idx="1">
                  <c:v>446.66</c:v>
                </c:pt>
                <c:pt idx="2">
                  <c:v>451.81</c:v>
                </c:pt>
                <c:pt idx="3">
                  <c:v>424.46</c:v>
                </c:pt>
                <c:pt idx="4">
                  <c:v>436.12</c:v>
                </c:pt>
              </c:numCache>
            </c:numRef>
          </c:val>
        </c:ser>
        <c:dLbls>
          <c:showLegendKey val="0"/>
          <c:showVal val="0"/>
          <c:showCatName val="0"/>
          <c:showSerName val="0"/>
          <c:showPercent val="0"/>
          <c:showBubbleSize val="0"/>
        </c:dLbls>
        <c:gapWidth val="150"/>
        <c:axId val="213699336"/>
        <c:axId val="21369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213699336"/>
        <c:axId val="213699728"/>
      </c:lineChart>
      <c:dateAx>
        <c:axId val="213699336"/>
        <c:scaling>
          <c:orientation val="minMax"/>
        </c:scaling>
        <c:delete val="1"/>
        <c:axPos val="b"/>
        <c:numFmt formatCode="ge" sourceLinked="1"/>
        <c:majorTickMark val="none"/>
        <c:minorTickMark val="none"/>
        <c:tickLblPos val="none"/>
        <c:crossAx val="213699728"/>
        <c:crosses val="autoZero"/>
        <c:auto val="1"/>
        <c:lblOffset val="100"/>
        <c:baseTimeUnit val="years"/>
      </c:dateAx>
      <c:valAx>
        <c:axId val="21369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9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59.16</c:v>
                </c:pt>
                <c:pt idx="1">
                  <c:v>51.34</c:v>
                </c:pt>
                <c:pt idx="2">
                  <c:v>44.72</c:v>
                </c:pt>
                <c:pt idx="3">
                  <c:v>47.02</c:v>
                </c:pt>
                <c:pt idx="4">
                  <c:v>47.12</c:v>
                </c:pt>
              </c:numCache>
            </c:numRef>
          </c:val>
        </c:ser>
        <c:dLbls>
          <c:showLegendKey val="0"/>
          <c:showVal val="0"/>
          <c:showCatName val="0"/>
          <c:showSerName val="0"/>
          <c:showPercent val="0"/>
          <c:showBubbleSize val="0"/>
        </c:dLbls>
        <c:gapWidth val="150"/>
        <c:axId val="213700904"/>
        <c:axId val="21370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213700904"/>
        <c:axId val="213701296"/>
      </c:lineChart>
      <c:dateAx>
        <c:axId val="213700904"/>
        <c:scaling>
          <c:orientation val="minMax"/>
        </c:scaling>
        <c:delete val="1"/>
        <c:axPos val="b"/>
        <c:numFmt formatCode="ge" sourceLinked="1"/>
        <c:majorTickMark val="none"/>
        <c:minorTickMark val="none"/>
        <c:tickLblPos val="none"/>
        <c:crossAx val="213701296"/>
        <c:crosses val="autoZero"/>
        <c:auto val="1"/>
        <c:lblOffset val="100"/>
        <c:baseTimeUnit val="years"/>
      </c:dateAx>
      <c:valAx>
        <c:axId val="21370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0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70.87</c:v>
                </c:pt>
                <c:pt idx="1">
                  <c:v>79.53</c:v>
                </c:pt>
                <c:pt idx="2">
                  <c:v>85.94</c:v>
                </c:pt>
                <c:pt idx="3">
                  <c:v>85.93</c:v>
                </c:pt>
                <c:pt idx="4">
                  <c:v>86.09</c:v>
                </c:pt>
              </c:numCache>
            </c:numRef>
          </c:val>
        </c:ser>
        <c:dLbls>
          <c:showLegendKey val="0"/>
          <c:showVal val="0"/>
          <c:showCatName val="0"/>
          <c:showSerName val="0"/>
          <c:showPercent val="0"/>
          <c:showBubbleSize val="0"/>
        </c:dLbls>
        <c:gapWidth val="150"/>
        <c:axId val="213868640"/>
        <c:axId val="21386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213868640"/>
        <c:axId val="213869032"/>
      </c:lineChart>
      <c:dateAx>
        <c:axId val="213868640"/>
        <c:scaling>
          <c:orientation val="minMax"/>
        </c:scaling>
        <c:delete val="1"/>
        <c:axPos val="b"/>
        <c:numFmt formatCode="ge" sourceLinked="1"/>
        <c:majorTickMark val="none"/>
        <c:minorTickMark val="none"/>
        <c:tickLblPos val="none"/>
        <c:crossAx val="213869032"/>
        <c:crosses val="autoZero"/>
        <c:auto val="1"/>
        <c:lblOffset val="100"/>
        <c:baseTimeUnit val="years"/>
      </c:dateAx>
      <c:valAx>
        <c:axId val="21386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31" zoomScale="85" zoomScaleNormal="8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山口県　和木町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84" t="s">
        <v>122</v>
      </c>
      <c r="AE8" s="84"/>
      <c r="AF8" s="84"/>
      <c r="AG8" s="84"/>
      <c r="AH8" s="84"/>
      <c r="AI8" s="84"/>
      <c r="AJ8" s="84"/>
      <c r="AK8" s="2"/>
      <c r="AL8" s="67">
        <f>データ!$R$6</f>
        <v>6490</v>
      </c>
      <c r="AM8" s="67"/>
      <c r="AN8" s="67"/>
      <c r="AO8" s="67"/>
      <c r="AP8" s="67"/>
      <c r="AQ8" s="67"/>
      <c r="AR8" s="67"/>
      <c r="AS8" s="67"/>
      <c r="AT8" s="66">
        <f>データ!$S$6</f>
        <v>10.58</v>
      </c>
      <c r="AU8" s="66"/>
      <c r="AV8" s="66"/>
      <c r="AW8" s="66"/>
      <c r="AX8" s="66"/>
      <c r="AY8" s="66"/>
      <c r="AZ8" s="66"/>
      <c r="BA8" s="66"/>
      <c r="BB8" s="66">
        <f>データ!$T$6</f>
        <v>613.41999999999996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30.27</v>
      </c>
      <c r="Q10" s="66"/>
      <c r="R10" s="66"/>
      <c r="S10" s="66"/>
      <c r="T10" s="66"/>
      <c r="U10" s="66"/>
      <c r="V10" s="66"/>
      <c r="W10" s="67">
        <f>データ!$Q$6</f>
        <v>1674</v>
      </c>
      <c r="X10" s="67"/>
      <c r="Y10" s="67"/>
      <c r="Z10" s="67"/>
      <c r="AA10" s="67"/>
      <c r="AB10" s="67"/>
      <c r="AC10" s="67"/>
      <c r="AD10" s="2"/>
      <c r="AE10" s="2"/>
      <c r="AF10" s="2"/>
      <c r="AG10" s="2"/>
      <c r="AH10" s="2"/>
      <c r="AI10" s="2"/>
      <c r="AJ10" s="2"/>
      <c r="AK10" s="2"/>
      <c r="AL10" s="67">
        <f>データ!$U$6</f>
        <v>1973</v>
      </c>
      <c r="AM10" s="67"/>
      <c r="AN10" s="67"/>
      <c r="AO10" s="67"/>
      <c r="AP10" s="67"/>
      <c r="AQ10" s="67"/>
      <c r="AR10" s="67"/>
      <c r="AS10" s="67"/>
      <c r="AT10" s="66">
        <f>データ!$V$6</f>
        <v>0.9</v>
      </c>
      <c r="AU10" s="66"/>
      <c r="AV10" s="66"/>
      <c r="AW10" s="66"/>
      <c r="AX10" s="66"/>
      <c r="AY10" s="66"/>
      <c r="AZ10" s="66"/>
      <c r="BA10" s="66"/>
      <c r="BB10" s="66">
        <f>データ!$W$6</f>
        <v>2192.2199999999998</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5" t="s">
        <v>123</v>
      </c>
      <c r="BM47" s="86"/>
      <c r="BN47" s="86"/>
      <c r="BO47" s="86"/>
      <c r="BP47" s="86"/>
      <c r="BQ47" s="86"/>
      <c r="BR47" s="86"/>
      <c r="BS47" s="86"/>
      <c r="BT47" s="86"/>
      <c r="BU47" s="86"/>
      <c r="BV47" s="86"/>
      <c r="BW47" s="86"/>
      <c r="BX47" s="86"/>
      <c r="BY47" s="86"/>
      <c r="BZ47" s="8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5"/>
      <c r="BM48" s="86"/>
      <c r="BN48" s="86"/>
      <c r="BO48" s="86"/>
      <c r="BP48" s="86"/>
      <c r="BQ48" s="86"/>
      <c r="BR48" s="86"/>
      <c r="BS48" s="86"/>
      <c r="BT48" s="86"/>
      <c r="BU48" s="86"/>
      <c r="BV48" s="86"/>
      <c r="BW48" s="86"/>
      <c r="BX48" s="86"/>
      <c r="BY48" s="86"/>
      <c r="BZ48" s="8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5"/>
      <c r="BM49" s="86"/>
      <c r="BN49" s="86"/>
      <c r="BO49" s="86"/>
      <c r="BP49" s="86"/>
      <c r="BQ49" s="86"/>
      <c r="BR49" s="86"/>
      <c r="BS49" s="86"/>
      <c r="BT49" s="86"/>
      <c r="BU49" s="86"/>
      <c r="BV49" s="86"/>
      <c r="BW49" s="86"/>
      <c r="BX49" s="86"/>
      <c r="BY49" s="86"/>
      <c r="BZ49" s="8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5"/>
      <c r="BM50" s="86"/>
      <c r="BN50" s="86"/>
      <c r="BO50" s="86"/>
      <c r="BP50" s="86"/>
      <c r="BQ50" s="86"/>
      <c r="BR50" s="86"/>
      <c r="BS50" s="86"/>
      <c r="BT50" s="86"/>
      <c r="BU50" s="86"/>
      <c r="BV50" s="86"/>
      <c r="BW50" s="86"/>
      <c r="BX50" s="86"/>
      <c r="BY50" s="86"/>
      <c r="BZ50" s="8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5"/>
      <c r="BM51" s="86"/>
      <c r="BN51" s="86"/>
      <c r="BO51" s="86"/>
      <c r="BP51" s="86"/>
      <c r="BQ51" s="86"/>
      <c r="BR51" s="86"/>
      <c r="BS51" s="86"/>
      <c r="BT51" s="86"/>
      <c r="BU51" s="86"/>
      <c r="BV51" s="86"/>
      <c r="BW51" s="86"/>
      <c r="BX51" s="86"/>
      <c r="BY51" s="86"/>
      <c r="BZ51" s="8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5"/>
      <c r="BM52" s="86"/>
      <c r="BN52" s="86"/>
      <c r="BO52" s="86"/>
      <c r="BP52" s="86"/>
      <c r="BQ52" s="86"/>
      <c r="BR52" s="86"/>
      <c r="BS52" s="86"/>
      <c r="BT52" s="86"/>
      <c r="BU52" s="86"/>
      <c r="BV52" s="86"/>
      <c r="BW52" s="86"/>
      <c r="BX52" s="86"/>
      <c r="BY52" s="86"/>
      <c r="BZ52" s="8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5"/>
      <c r="BM53" s="86"/>
      <c r="BN53" s="86"/>
      <c r="BO53" s="86"/>
      <c r="BP53" s="86"/>
      <c r="BQ53" s="86"/>
      <c r="BR53" s="86"/>
      <c r="BS53" s="86"/>
      <c r="BT53" s="86"/>
      <c r="BU53" s="86"/>
      <c r="BV53" s="86"/>
      <c r="BW53" s="86"/>
      <c r="BX53" s="86"/>
      <c r="BY53" s="86"/>
      <c r="BZ53" s="8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5"/>
      <c r="BM54" s="86"/>
      <c r="BN54" s="86"/>
      <c r="BO54" s="86"/>
      <c r="BP54" s="86"/>
      <c r="BQ54" s="86"/>
      <c r="BR54" s="86"/>
      <c r="BS54" s="86"/>
      <c r="BT54" s="86"/>
      <c r="BU54" s="86"/>
      <c r="BV54" s="86"/>
      <c r="BW54" s="86"/>
      <c r="BX54" s="86"/>
      <c r="BY54" s="86"/>
      <c r="BZ54" s="8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5"/>
      <c r="BM55" s="86"/>
      <c r="BN55" s="86"/>
      <c r="BO55" s="86"/>
      <c r="BP55" s="86"/>
      <c r="BQ55" s="86"/>
      <c r="BR55" s="86"/>
      <c r="BS55" s="86"/>
      <c r="BT55" s="86"/>
      <c r="BU55" s="86"/>
      <c r="BV55" s="86"/>
      <c r="BW55" s="86"/>
      <c r="BX55" s="86"/>
      <c r="BY55" s="86"/>
      <c r="BZ55" s="87"/>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85"/>
      <c r="BM56" s="86"/>
      <c r="BN56" s="86"/>
      <c r="BO56" s="86"/>
      <c r="BP56" s="86"/>
      <c r="BQ56" s="86"/>
      <c r="BR56" s="86"/>
      <c r="BS56" s="86"/>
      <c r="BT56" s="86"/>
      <c r="BU56" s="86"/>
      <c r="BV56" s="86"/>
      <c r="BW56" s="86"/>
      <c r="BX56" s="86"/>
      <c r="BY56" s="86"/>
      <c r="BZ56" s="87"/>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85"/>
      <c r="BM57" s="86"/>
      <c r="BN57" s="86"/>
      <c r="BO57" s="86"/>
      <c r="BP57" s="86"/>
      <c r="BQ57" s="86"/>
      <c r="BR57" s="86"/>
      <c r="BS57" s="86"/>
      <c r="BT57" s="86"/>
      <c r="BU57" s="86"/>
      <c r="BV57" s="86"/>
      <c r="BW57" s="86"/>
      <c r="BX57" s="86"/>
      <c r="BY57" s="86"/>
      <c r="BZ57" s="8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5"/>
      <c r="BM60" s="86"/>
      <c r="BN60" s="86"/>
      <c r="BO60" s="86"/>
      <c r="BP60" s="86"/>
      <c r="BQ60" s="86"/>
      <c r="BR60" s="86"/>
      <c r="BS60" s="86"/>
      <c r="BT60" s="86"/>
      <c r="BU60" s="86"/>
      <c r="BV60" s="86"/>
      <c r="BW60" s="86"/>
      <c r="BX60" s="86"/>
      <c r="BY60" s="86"/>
      <c r="BZ60" s="87"/>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5"/>
      <c r="BM61" s="86"/>
      <c r="BN61" s="86"/>
      <c r="BO61" s="86"/>
      <c r="BP61" s="86"/>
      <c r="BQ61" s="86"/>
      <c r="BR61" s="86"/>
      <c r="BS61" s="86"/>
      <c r="BT61" s="86"/>
      <c r="BU61" s="86"/>
      <c r="BV61" s="86"/>
      <c r="BW61" s="86"/>
      <c r="BX61" s="86"/>
      <c r="BY61" s="86"/>
      <c r="BZ61" s="8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5"/>
      <c r="BM62" s="86"/>
      <c r="BN62" s="86"/>
      <c r="BO62" s="86"/>
      <c r="BP62" s="86"/>
      <c r="BQ62" s="86"/>
      <c r="BR62" s="86"/>
      <c r="BS62" s="86"/>
      <c r="BT62" s="86"/>
      <c r="BU62" s="86"/>
      <c r="BV62" s="86"/>
      <c r="BW62" s="86"/>
      <c r="BX62" s="86"/>
      <c r="BY62" s="86"/>
      <c r="BZ62" s="8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8"/>
      <c r="BM63" s="89"/>
      <c r="BN63" s="89"/>
      <c r="BO63" s="89"/>
      <c r="BP63" s="89"/>
      <c r="BQ63" s="89"/>
      <c r="BR63" s="89"/>
      <c r="BS63" s="89"/>
      <c r="BT63" s="89"/>
      <c r="BU63" s="89"/>
      <c r="BV63" s="89"/>
      <c r="BW63" s="89"/>
      <c r="BX63" s="89"/>
      <c r="BY63" s="89"/>
      <c r="BZ63" s="9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7" t="s">
        <v>64</v>
      </c>
      <c r="I3" s="78"/>
      <c r="J3" s="78"/>
      <c r="K3" s="78"/>
      <c r="L3" s="78"/>
      <c r="M3" s="78"/>
      <c r="N3" s="78"/>
      <c r="O3" s="78"/>
      <c r="P3" s="78"/>
      <c r="Q3" s="78"/>
      <c r="R3" s="78"/>
      <c r="S3" s="78"/>
      <c r="T3" s="78"/>
      <c r="U3" s="78"/>
      <c r="V3" s="78"/>
      <c r="W3" s="79"/>
      <c r="X3" s="83" t="s">
        <v>65</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66</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c r="A4" s="29" t="s">
        <v>67</v>
      </c>
      <c r="B4" s="31"/>
      <c r="C4" s="31"/>
      <c r="D4" s="31"/>
      <c r="E4" s="31"/>
      <c r="F4" s="31"/>
      <c r="G4" s="31"/>
      <c r="H4" s="80"/>
      <c r="I4" s="81"/>
      <c r="J4" s="81"/>
      <c r="K4" s="81"/>
      <c r="L4" s="81"/>
      <c r="M4" s="81"/>
      <c r="N4" s="81"/>
      <c r="O4" s="81"/>
      <c r="P4" s="81"/>
      <c r="Q4" s="81"/>
      <c r="R4" s="81"/>
      <c r="S4" s="81"/>
      <c r="T4" s="81"/>
      <c r="U4" s="81"/>
      <c r="V4" s="81"/>
      <c r="W4" s="82"/>
      <c r="X4" s="76" t="s">
        <v>68</v>
      </c>
      <c r="Y4" s="76"/>
      <c r="Z4" s="76"/>
      <c r="AA4" s="76"/>
      <c r="AB4" s="76"/>
      <c r="AC4" s="76"/>
      <c r="AD4" s="76"/>
      <c r="AE4" s="76"/>
      <c r="AF4" s="76"/>
      <c r="AG4" s="76"/>
      <c r="AH4" s="76"/>
      <c r="AI4" s="76" t="s">
        <v>69</v>
      </c>
      <c r="AJ4" s="76"/>
      <c r="AK4" s="76"/>
      <c r="AL4" s="76"/>
      <c r="AM4" s="76"/>
      <c r="AN4" s="76"/>
      <c r="AO4" s="76"/>
      <c r="AP4" s="76"/>
      <c r="AQ4" s="76"/>
      <c r="AR4" s="76"/>
      <c r="AS4" s="76"/>
      <c r="AT4" s="76" t="s">
        <v>70</v>
      </c>
      <c r="AU4" s="76"/>
      <c r="AV4" s="76"/>
      <c r="AW4" s="76"/>
      <c r="AX4" s="76"/>
      <c r="AY4" s="76"/>
      <c r="AZ4" s="76"/>
      <c r="BA4" s="76"/>
      <c r="BB4" s="76"/>
      <c r="BC4" s="76"/>
      <c r="BD4" s="76"/>
      <c r="BE4" s="76" t="s">
        <v>71</v>
      </c>
      <c r="BF4" s="76"/>
      <c r="BG4" s="76"/>
      <c r="BH4" s="76"/>
      <c r="BI4" s="76"/>
      <c r="BJ4" s="76"/>
      <c r="BK4" s="76"/>
      <c r="BL4" s="76"/>
      <c r="BM4" s="76"/>
      <c r="BN4" s="76"/>
      <c r="BO4" s="76"/>
      <c r="BP4" s="76" t="s">
        <v>72</v>
      </c>
      <c r="BQ4" s="76"/>
      <c r="BR4" s="76"/>
      <c r="BS4" s="76"/>
      <c r="BT4" s="76"/>
      <c r="BU4" s="76"/>
      <c r="BV4" s="76"/>
      <c r="BW4" s="76"/>
      <c r="BX4" s="76"/>
      <c r="BY4" s="76"/>
      <c r="BZ4" s="76"/>
      <c r="CA4" s="76" t="s">
        <v>73</v>
      </c>
      <c r="CB4" s="76"/>
      <c r="CC4" s="76"/>
      <c r="CD4" s="76"/>
      <c r="CE4" s="76"/>
      <c r="CF4" s="76"/>
      <c r="CG4" s="76"/>
      <c r="CH4" s="76"/>
      <c r="CI4" s="76"/>
      <c r="CJ4" s="76"/>
      <c r="CK4" s="76"/>
      <c r="CL4" s="76" t="s">
        <v>74</v>
      </c>
      <c r="CM4" s="76"/>
      <c r="CN4" s="76"/>
      <c r="CO4" s="76"/>
      <c r="CP4" s="76"/>
      <c r="CQ4" s="76"/>
      <c r="CR4" s="76"/>
      <c r="CS4" s="76"/>
      <c r="CT4" s="76"/>
      <c r="CU4" s="76"/>
      <c r="CV4" s="76"/>
      <c r="CW4" s="76" t="s">
        <v>75</v>
      </c>
      <c r="CX4" s="76"/>
      <c r="CY4" s="76"/>
      <c r="CZ4" s="76"/>
      <c r="DA4" s="76"/>
      <c r="DB4" s="76"/>
      <c r="DC4" s="76"/>
      <c r="DD4" s="76"/>
      <c r="DE4" s="76"/>
      <c r="DF4" s="76"/>
      <c r="DG4" s="76"/>
      <c r="DH4" s="76" t="s">
        <v>76</v>
      </c>
      <c r="DI4" s="76"/>
      <c r="DJ4" s="76"/>
      <c r="DK4" s="76"/>
      <c r="DL4" s="76"/>
      <c r="DM4" s="76"/>
      <c r="DN4" s="76"/>
      <c r="DO4" s="76"/>
      <c r="DP4" s="76"/>
      <c r="DQ4" s="76"/>
      <c r="DR4" s="76"/>
      <c r="DS4" s="76" t="s">
        <v>77</v>
      </c>
      <c r="DT4" s="76"/>
      <c r="DU4" s="76"/>
      <c r="DV4" s="76"/>
      <c r="DW4" s="76"/>
      <c r="DX4" s="76"/>
      <c r="DY4" s="76"/>
      <c r="DZ4" s="76"/>
      <c r="EA4" s="76"/>
      <c r="EB4" s="76"/>
      <c r="EC4" s="76"/>
      <c r="ED4" s="76" t="s">
        <v>78</v>
      </c>
      <c r="EE4" s="76"/>
      <c r="EF4" s="76"/>
      <c r="EG4" s="76"/>
      <c r="EH4" s="76"/>
      <c r="EI4" s="76"/>
      <c r="EJ4" s="76"/>
      <c r="EK4" s="76"/>
      <c r="EL4" s="76"/>
      <c r="EM4" s="76"/>
      <c r="EN4" s="76"/>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353213</v>
      </c>
      <c r="D6" s="34">
        <f t="shared" si="3"/>
        <v>47</v>
      </c>
      <c r="E6" s="34">
        <f t="shared" si="3"/>
        <v>1</v>
      </c>
      <c r="F6" s="34">
        <f t="shared" si="3"/>
        <v>0</v>
      </c>
      <c r="G6" s="34">
        <f t="shared" si="3"/>
        <v>0</v>
      </c>
      <c r="H6" s="34" t="str">
        <f t="shared" si="3"/>
        <v>山口県　和木町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30.27</v>
      </c>
      <c r="Q6" s="35">
        <f t="shared" si="3"/>
        <v>1674</v>
      </c>
      <c r="R6" s="35">
        <f t="shared" si="3"/>
        <v>6490</v>
      </c>
      <c r="S6" s="35">
        <f t="shared" si="3"/>
        <v>10.58</v>
      </c>
      <c r="T6" s="35">
        <f t="shared" si="3"/>
        <v>613.41999999999996</v>
      </c>
      <c r="U6" s="35">
        <f t="shared" si="3"/>
        <v>1973</v>
      </c>
      <c r="V6" s="35">
        <f t="shared" si="3"/>
        <v>0.9</v>
      </c>
      <c r="W6" s="35">
        <f t="shared" si="3"/>
        <v>2192.2199999999998</v>
      </c>
      <c r="X6" s="36">
        <f>IF(X7="",NA(),X7)</f>
        <v>101.3</v>
      </c>
      <c r="Y6" s="36">
        <f t="shared" ref="Y6:AG6" si="4">IF(Y7="",NA(),Y7)</f>
        <v>97.13</v>
      </c>
      <c r="Z6" s="36">
        <f t="shared" si="4"/>
        <v>101.28</v>
      </c>
      <c r="AA6" s="36">
        <f t="shared" si="4"/>
        <v>103.29</v>
      </c>
      <c r="AB6" s="36">
        <f t="shared" si="4"/>
        <v>107.69</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99.12</v>
      </c>
      <c r="BF6" s="36">
        <f t="shared" ref="BF6:BN6" si="7">IF(BF7="",NA(),BF7)</f>
        <v>74.430000000000007</v>
      </c>
      <c r="BG6" s="36">
        <f t="shared" si="7"/>
        <v>65.42</v>
      </c>
      <c r="BH6" s="36">
        <f t="shared" si="7"/>
        <v>77.239999999999995</v>
      </c>
      <c r="BI6" s="36">
        <f t="shared" si="7"/>
        <v>138.16999999999999</v>
      </c>
      <c r="BJ6" s="36">
        <f t="shared" si="7"/>
        <v>1496.15</v>
      </c>
      <c r="BK6" s="36">
        <f t="shared" si="7"/>
        <v>1462.56</v>
      </c>
      <c r="BL6" s="36">
        <f t="shared" si="7"/>
        <v>1486.62</v>
      </c>
      <c r="BM6" s="36">
        <f t="shared" si="7"/>
        <v>1510.14</v>
      </c>
      <c r="BN6" s="36">
        <f t="shared" si="7"/>
        <v>1595.62</v>
      </c>
      <c r="BO6" s="35" t="str">
        <f>IF(BO7="","",IF(BO7="-","【-】","【"&amp;SUBSTITUTE(TEXT(BO7,"#,##0.00"),"-","△")&amp;"】"))</f>
        <v>【1,280.76】</v>
      </c>
      <c r="BP6" s="36">
        <f>IF(BP7="",NA(),BP7)</f>
        <v>23.1</v>
      </c>
      <c r="BQ6" s="36">
        <f t="shared" ref="BQ6:BY6" si="8">IF(BQ7="",NA(),BQ7)</f>
        <v>23.24</v>
      </c>
      <c r="BR6" s="36">
        <f t="shared" si="8"/>
        <v>24.3</v>
      </c>
      <c r="BS6" s="36">
        <f t="shared" si="8"/>
        <v>26.35</v>
      </c>
      <c r="BT6" s="36">
        <f t="shared" si="8"/>
        <v>26.2</v>
      </c>
      <c r="BU6" s="36">
        <f t="shared" si="8"/>
        <v>33.01</v>
      </c>
      <c r="BV6" s="36">
        <f t="shared" si="8"/>
        <v>32.39</v>
      </c>
      <c r="BW6" s="36">
        <f t="shared" si="8"/>
        <v>24.39</v>
      </c>
      <c r="BX6" s="36">
        <f t="shared" si="8"/>
        <v>22.67</v>
      </c>
      <c r="BY6" s="36">
        <f t="shared" si="8"/>
        <v>37.92</v>
      </c>
      <c r="BZ6" s="35" t="str">
        <f>IF(BZ7="","",IF(BZ7="-","【-】","【"&amp;SUBSTITUTE(TEXT(BZ7,"#,##0.00"),"-","△")&amp;"】"))</f>
        <v>【53.06】</v>
      </c>
      <c r="CA6" s="36">
        <f>IF(CA7="",NA(),CA7)</f>
        <v>384.39</v>
      </c>
      <c r="CB6" s="36">
        <f t="shared" ref="CB6:CJ6" si="9">IF(CB7="",NA(),CB7)</f>
        <v>446.66</v>
      </c>
      <c r="CC6" s="36">
        <f t="shared" si="9"/>
        <v>451.81</v>
      </c>
      <c r="CD6" s="36">
        <f t="shared" si="9"/>
        <v>424.46</v>
      </c>
      <c r="CE6" s="36">
        <f t="shared" si="9"/>
        <v>436.12</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59.16</v>
      </c>
      <c r="CM6" s="36">
        <f t="shared" ref="CM6:CU6" si="10">IF(CM7="",NA(),CM7)</f>
        <v>51.34</v>
      </c>
      <c r="CN6" s="36">
        <f t="shared" si="10"/>
        <v>44.72</v>
      </c>
      <c r="CO6" s="36">
        <f t="shared" si="10"/>
        <v>47.02</v>
      </c>
      <c r="CP6" s="36">
        <f t="shared" si="10"/>
        <v>47.12</v>
      </c>
      <c r="CQ6" s="36">
        <f t="shared" si="10"/>
        <v>51.11</v>
      </c>
      <c r="CR6" s="36">
        <f t="shared" si="10"/>
        <v>50.49</v>
      </c>
      <c r="CS6" s="36">
        <f t="shared" si="10"/>
        <v>48.36</v>
      </c>
      <c r="CT6" s="36">
        <f t="shared" si="10"/>
        <v>48.7</v>
      </c>
      <c r="CU6" s="36">
        <f t="shared" si="10"/>
        <v>46.9</v>
      </c>
      <c r="CV6" s="35" t="str">
        <f>IF(CV7="","",IF(CV7="-","【-】","【"&amp;SUBSTITUTE(TEXT(CV7,"#,##0.00"),"-","△")&amp;"】"))</f>
        <v>【56.28】</v>
      </c>
      <c r="CW6" s="36">
        <f>IF(CW7="",NA(),CW7)</f>
        <v>70.87</v>
      </c>
      <c r="CX6" s="36">
        <f t="shared" ref="CX6:DF6" si="11">IF(CX7="",NA(),CX7)</f>
        <v>79.53</v>
      </c>
      <c r="CY6" s="36">
        <f t="shared" si="11"/>
        <v>85.94</v>
      </c>
      <c r="CZ6" s="36">
        <f t="shared" si="11"/>
        <v>85.93</v>
      </c>
      <c r="DA6" s="36">
        <f t="shared" si="11"/>
        <v>86.09</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353213</v>
      </c>
      <c r="D7" s="38">
        <v>47</v>
      </c>
      <c r="E7" s="38">
        <v>1</v>
      </c>
      <c r="F7" s="38">
        <v>0</v>
      </c>
      <c r="G7" s="38">
        <v>0</v>
      </c>
      <c r="H7" s="38" t="s">
        <v>108</v>
      </c>
      <c r="I7" s="38" t="s">
        <v>109</v>
      </c>
      <c r="J7" s="38" t="s">
        <v>110</v>
      </c>
      <c r="K7" s="38" t="s">
        <v>111</v>
      </c>
      <c r="L7" s="38" t="s">
        <v>112</v>
      </c>
      <c r="M7" s="38"/>
      <c r="N7" s="39" t="s">
        <v>113</v>
      </c>
      <c r="O7" s="39" t="s">
        <v>114</v>
      </c>
      <c r="P7" s="39">
        <v>30.27</v>
      </c>
      <c r="Q7" s="39">
        <v>1674</v>
      </c>
      <c r="R7" s="39">
        <v>6490</v>
      </c>
      <c r="S7" s="39">
        <v>10.58</v>
      </c>
      <c r="T7" s="39">
        <v>613.41999999999996</v>
      </c>
      <c r="U7" s="39">
        <v>1973</v>
      </c>
      <c r="V7" s="39">
        <v>0.9</v>
      </c>
      <c r="W7" s="39">
        <v>2192.2199999999998</v>
      </c>
      <c r="X7" s="39">
        <v>101.3</v>
      </c>
      <c r="Y7" s="39">
        <v>97.13</v>
      </c>
      <c r="Z7" s="39">
        <v>101.28</v>
      </c>
      <c r="AA7" s="39">
        <v>103.29</v>
      </c>
      <c r="AB7" s="39">
        <v>107.69</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99.12</v>
      </c>
      <c r="BF7" s="39">
        <v>74.430000000000007</v>
      </c>
      <c r="BG7" s="39">
        <v>65.42</v>
      </c>
      <c r="BH7" s="39">
        <v>77.239999999999995</v>
      </c>
      <c r="BI7" s="39">
        <v>138.16999999999999</v>
      </c>
      <c r="BJ7" s="39">
        <v>1496.15</v>
      </c>
      <c r="BK7" s="39">
        <v>1462.56</v>
      </c>
      <c r="BL7" s="39">
        <v>1486.62</v>
      </c>
      <c r="BM7" s="39">
        <v>1510.14</v>
      </c>
      <c r="BN7" s="39">
        <v>1595.62</v>
      </c>
      <c r="BO7" s="39">
        <v>1280.76</v>
      </c>
      <c r="BP7" s="39">
        <v>23.1</v>
      </c>
      <c r="BQ7" s="39">
        <v>23.24</v>
      </c>
      <c r="BR7" s="39">
        <v>24.3</v>
      </c>
      <c r="BS7" s="39">
        <v>26.35</v>
      </c>
      <c r="BT7" s="39">
        <v>26.2</v>
      </c>
      <c r="BU7" s="39">
        <v>33.01</v>
      </c>
      <c r="BV7" s="39">
        <v>32.39</v>
      </c>
      <c r="BW7" s="39">
        <v>24.39</v>
      </c>
      <c r="BX7" s="39">
        <v>22.67</v>
      </c>
      <c r="BY7" s="39">
        <v>37.92</v>
      </c>
      <c r="BZ7" s="39">
        <v>53.06</v>
      </c>
      <c r="CA7" s="39">
        <v>384.39</v>
      </c>
      <c r="CB7" s="39">
        <v>446.66</v>
      </c>
      <c r="CC7" s="39">
        <v>451.81</v>
      </c>
      <c r="CD7" s="39">
        <v>424.46</v>
      </c>
      <c r="CE7" s="39">
        <v>436.12</v>
      </c>
      <c r="CF7" s="39">
        <v>523.08000000000004</v>
      </c>
      <c r="CG7" s="39">
        <v>530.83000000000004</v>
      </c>
      <c r="CH7" s="39">
        <v>734.18</v>
      </c>
      <c r="CI7" s="39">
        <v>789.62</v>
      </c>
      <c r="CJ7" s="39">
        <v>423.18</v>
      </c>
      <c r="CK7" s="39">
        <v>314.83</v>
      </c>
      <c r="CL7" s="39">
        <v>59.16</v>
      </c>
      <c r="CM7" s="39">
        <v>51.34</v>
      </c>
      <c r="CN7" s="39">
        <v>44.72</v>
      </c>
      <c r="CO7" s="39">
        <v>47.02</v>
      </c>
      <c r="CP7" s="39">
        <v>47.12</v>
      </c>
      <c r="CQ7" s="39">
        <v>51.11</v>
      </c>
      <c r="CR7" s="39">
        <v>50.49</v>
      </c>
      <c r="CS7" s="39">
        <v>48.36</v>
      </c>
      <c r="CT7" s="39">
        <v>48.7</v>
      </c>
      <c r="CU7" s="39">
        <v>46.9</v>
      </c>
      <c r="CV7" s="39">
        <v>56.28</v>
      </c>
      <c r="CW7" s="39">
        <v>70.87</v>
      </c>
      <c r="CX7" s="39">
        <v>79.53</v>
      </c>
      <c r="CY7" s="39">
        <v>85.94</v>
      </c>
      <c r="CZ7" s="39">
        <v>85.93</v>
      </c>
      <c r="DA7" s="39">
        <v>86.09</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2018-02-06T05:07:17Z</cp:lastPrinted>
  <dcterms:created xsi:type="dcterms:W3CDTF">2017-12-25T01:46:31Z</dcterms:created>
  <dcterms:modified xsi:type="dcterms:W3CDTF">2018-02-06T05:07:17Z</dcterms:modified>
  <cp:category/>
</cp:coreProperties>
</file>