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HP76" i="4"/>
  <c r="BG30" i="4"/>
  <c r="FX51" i="4"/>
  <c r="KO30" i="4"/>
  <c r="BG51" i="4"/>
  <c r="AV76" i="4"/>
  <c r="KO51" i="4"/>
  <c r="LE76" i="4"/>
  <c r="FX30" i="4"/>
  <c r="HA76" i="4"/>
  <c r="AN51" i="4"/>
  <c r="FE30" i="4"/>
  <c r="AG76" i="4"/>
  <c r="KP76" i="4"/>
  <c r="AN30" i="4"/>
  <c r="FE51" i="4"/>
  <c r="JV51" i="4"/>
  <c r="JV30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<sst xmlns="http://schemas.openxmlformats.org/spreadsheetml/2006/main" count="286" uniqueCount="135">
  <si>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</si>
  <si>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</si>
  <si>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</si>
  <si>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</si>
  <si>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</si>
  <si>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</si>
  <si>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</si>
  <si>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</si>
  <si>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</si>
  <si>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</si>
  <si>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</si>
  <si>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</si>
  <si>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</si>
  <si>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</si>
  <si>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</si>
  <si>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</si>
  <si>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</si>
  <si>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</si>
  <si>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</si>
  <si>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</si>
  <si>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</si>
  <si>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</si>
  <si>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</si>
  <si>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</si>
  <si>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</si>
  <si>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</si>
  <si>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</si>
  <si>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</si>
  <si>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</si>
  <si>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</si>
  <si>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</si>
  <si>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</si>
  <si>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</si>
  <si>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</si>
  <si>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</si>
  <si>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</si>
  <si>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</si>
  <si>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</si>
  <si>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</si>
  <si>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</si>
  <si>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</si>
  <si>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</si>
  <si>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</si>
  <si>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</si>
  <si>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</si>
  <si>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</si>
  <si>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</si>
  <si>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</si>
  <si>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</si>
  <si>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</si>
  <si>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</si>
  <si>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</si>
  <si>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</si>
  <si>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</si>
  <si>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</si>
  <si>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</si>
  <si>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</si>
  <si>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</si>
  <si>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</si>
  <si>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</si>
  <si>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</si>
  <si>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</si>
  <si>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</si>
  <si>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</si>
  <si>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</si>
  <si>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</si>
  <si>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</si>
  <si>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</si>
  <si>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</si>
  <si>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</si>
  <si>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</si>
  <si>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</si>
  <si>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</si>
  <si>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</si>
  <si>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</si>
  <si>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</si>
  <si>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</si>
  <si>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</si>
  <si>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</si>
  <si>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</si>
  <si>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</si>
  <si>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</si>
  <si>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</si>
  <si>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</si>
  <si>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</si>
  <si>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</si>
  <si>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</si>
  <si>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</si>
  <si>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</si>
  <si>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</si>
  <si>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</si>
  <si>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</si>
  <si>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</si>
  <si>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</si>
  <si>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</si>
  <si>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</si>
  <si>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</si>
  <si>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</si>
  <si>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</si>
  <si>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</si>
  <si>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</si>
  <si>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</si>
  <si>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</si>
  <si>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</si>
  <si>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</si>
  <si>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</si>
  <si>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</si>
  <si>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</si>
  <si>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</si>
  <si>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</si>
  <si>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</si>
  <si>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</si>
  <si>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</si>
  <si>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山口県　宇部市</t>
  </si>
  <si>
    <t>宇部市営寿町第二有料駐車場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</si>
  <si>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</si>
  <si>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</si>
  <si>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</si>
  <si>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</si>
  <si>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</si>
  <si>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</si>
  <si>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</si>
  <si>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</si>
  <si>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</si>
  <si>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</si>
  <si>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</si>
  <si>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</si>
  <si>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</si>
  <si>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</si>
  <si>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</si>
  <si>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大規模な設備投資の予定はないが、適切な更新費用の確保が必要である。</t>
    <rPh sb="0" eb="3">
      <t>ダイキボ</t>
    </rPh>
    <rPh sb="4" eb="6">
      <t>セツビ</t>
    </rPh>
    <rPh sb="6" eb="8">
      <t>トウシ</t>
    </rPh>
    <rPh sb="9" eb="11">
      <t>ヨテイ</t>
    </rPh>
    <rPh sb="16" eb="18">
      <t>テキセツ</t>
    </rPh>
    <rPh sb="19" eb="21">
      <t>コウシン</t>
    </rPh>
    <rPh sb="21" eb="23">
      <t>ヒヨウ</t>
    </rPh>
    <rPh sb="24" eb="26">
      <t>カクホ</t>
    </rPh>
    <rPh sb="27" eb="29">
      <t>ヒツヨウ</t>
    </rPh>
    <phoneticPr fontId="6"/>
  </si>
  <si>
    <t>稼働率について、数値は類似施設平均値をかなり下回っており、経年比較でも減少傾向である。</t>
    <rPh sb="0" eb="2">
      <t>カドウ</t>
    </rPh>
    <rPh sb="2" eb="3">
      <t>リツ</t>
    </rPh>
    <rPh sb="8" eb="10">
      <t>スウチ</t>
    </rPh>
    <rPh sb="11" eb="13">
      <t>ルイジ</t>
    </rPh>
    <rPh sb="13" eb="15">
      <t>シセツ</t>
    </rPh>
    <rPh sb="15" eb="17">
      <t>ヘイキン</t>
    </rPh>
    <rPh sb="17" eb="18">
      <t>チ</t>
    </rPh>
    <rPh sb="22" eb="24">
      <t>シタマワ</t>
    </rPh>
    <rPh sb="29" eb="31">
      <t>ケイネン</t>
    </rPh>
    <rPh sb="31" eb="33">
      <t>ヒカク</t>
    </rPh>
    <rPh sb="35" eb="37">
      <t>ゲンショウ</t>
    </rPh>
    <rPh sb="37" eb="39">
      <t>ケイコウ</t>
    </rPh>
    <phoneticPr fontId="6"/>
  </si>
  <si>
    <t>収益的収支比率については、100％以上であり、単年度の黒字が続いているが、数値は類似施設平均値を下回り、経年比較においても減少傾向である。</t>
    <rPh sb="0" eb="3">
      <t>シュウエキテキ</t>
    </rPh>
    <rPh sb="3" eb="5">
      <t>シュウシ</t>
    </rPh>
    <rPh sb="5" eb="7">
      <t>ヒリツ</t>
    </rPh>
    <rPh sb="17" eb="19">
      <t>イジョウ</t>
    </rPh>
    <rPh sb="37" eb="39">
      <t>スウチ</t>
    </rPh>
    <rPh sb="40" eb="42">
      <t>ルイジ</t>
    </rPh>
    <rPh sb="42" eb="44">
      <t>シセツ</t>
    </rPh>
    <rPh sb="44" eb="46">
      <t>ヘイキン</t>
    </rPh>
    <rPh sb="46" eb="47">
      <t>チ</t>
    </rPh>
    <rPh sb="48" eb="49">
      <t>シタ</t>
    </rPh>
    <rPh sb="52" eb="54">
      <t>ケイネン</t>
    </rPh>
    <rPh sb="54" eb="56">
      <t>ヒカク</t>
    </rPh>
    <rPh sb="61" eb="63">
      <t>ゲンショウ</t>
    </rPh>
    <rPh sb="63" eb="65">
      <t>ケイコウ</t>
    </rPh>
    <phoneticPr fontId="6"/>
  </si>
  <si>
    <t>本市の他の有料駐車場を含む全体の駐車場整備事業としては、収益的収支比率は100％を超えており、一般会計からの繰入等や企業債残高はない。当該駐車場に関しては、黒字が続いているものの、収益的収支比率、稼働率ともに類似施設平均値と比べ低く、また、経年比較においても減少傾向であり、更なる費用の削減など健全経営に向けた取組が必要である。</t>
    <rPh sb="0" eb="2">
      <t>ホンシ</t>
    </rPh>
    <rPh sb="78" eb="80">
      <t>クロジ</t>
    </rPh>
    <rPh sb="81" eb="82">
      <t>ツヅ</t>
    </rPh>
    <rPh sb="92" eb="93">
      <t>テキ</t>
    </rPh>
    <rPh sb="95" eb="97">
      <t>ヒリツ</t>
    </rPh>
    <rPh sb="98" eb="100">
      <t>カドウ</t>
    </rPh>
    <rPh sb="100" eb="101">
      <t>リツ</t>
    </rPh>
    <rPh sb="112" eb="113">
      <t>クラ</t>
    </rPh>
    <rPh sb="114" eb="115">
      <t>ヒク</t>
    </rPh>
    <rPh sb="120" eb="122">
      <t>ケイネン</t>
    </rPh>
    <rPh sb="122" eb="124">
      <t>ヒカク</t>
    </rPh>
    <rPh sb="129" eb="131">
      <t>ゲンショウ</t>
    </rPh>
    <rPh sb="131" eb="133">
      <t>ケイコウ</t>
    </rPh>
    <rPh sb="137" eb="138">
      <t>サラ</t>
    </rPh>
    <rPh sb="140" eb="142">
      <t>ヒヨウ</t>
    </rPh>
    <rPh sb="143" eb="145">
      <t>サクゲン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</si>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</sst>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272.60000000000002</c:v>
                </c:pt>
                <c:pt idx="1">
                  <c:v>223.2</c:v>
                </c:pt>
                <c:pt idx="2">
                  <c:v>229.4</c:v>
                </c:pt>
                <c:pt idx="3">
                  <c:v>187</c:v>
                </c:pt>
                <c:pt idx="4">
                  <c:v>197.3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96800"/>
        <c:axId val="18759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6800"/>
        <c:axId val="187598720"/>
      </c:lineChart>
      <c:dateAx>
        <c:axId val="18759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598720"/>
        <c:crosses val="autoZero"/>
        <c:auto val="1"/>
        <c:lblOffset val="100"/>
        <c:baseTimeUnit val="years"/>
      </c:dateAx>
      <c:valAx>
        <c:axId val="18759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59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31328"/>
        <c:axId val="1877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31328"/>
        <c:axId val="187733504"/>
      </c:lineChart>
      <c:dateAx>
        <c:axId val="18773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33504"/>
        <c:crosses val="autoZero"/>
        <c:auto val="1"/>
        <c:lblOffset val="100"/>
        <c:baseTimeUnit val="years"/>
      </c:dateAx>
      <c:valAx>
        <c:axId val="1877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73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11168"/>
        <c:axId val="1879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1168"/>
        <c:axId val="187921536"/>
      </c:lineChart>
      <c:dateAx>
        <c:axId val="1879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921536"/>
        <c:crosses val="autoZero"/>
        <c:auto val="1"/>
        <c:lblOffset val="100"/>
        <c:baseTimeUnit val="years"/>
      </c:dateAx>
      <c:valAx>
        <c:axId val="18792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91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81248"/>
        <c:axId val="12538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81248"/>
        <c:axId val="125387520"/>
      </c:lineChart>
      <c:dateAx>
        <c:axId val="12538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387520"/>
        <c:crosses val="autoZero"/>
        <c:auto val="1"/>
        <c:lblOffset val="100"/>
        <c:baseTimeUnit val="years"/>
      </c:dateAx>
      <c:valAx>
        <c:axId val="12538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5381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17728"/>
        <c:axId val="1254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17728"/>
        <c:axId val="125419904"/>
      </c:lineChart>
      <c:dateAx>
        <c:axId val="12541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19904"/>
        <c:crosses val="autoZero"/>
        <c:auto val="1"/>
        <c:lblOffset val="100"/>
        <c:baseTimeUnit val="years"/>
      </c:dateAx>
      <c:valAx>
        <c:axId val="1254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541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6576"/>
        <c:axId val="1873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6576"/>
        <c:axId val="187342848"/>
      </c:lineChart>
      <c:dateAx>
        <c:axId val="1873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342848"/>
        <c:crosses val="autoZero"/>
        <c:auto val="1"/>
        <c:lblOffset val="100"/>
        <c:baseTimeUnit val="years"/>
      </c:dateAx>
      <c:valAx>
        <c:axId val="1873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733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40</c:v>
                </c:pt>
                <c:pt idx="2">
                  <c:v>40</c:v>
                </c:pt>
                <c:pt idx="3">
                  <c:v>33.299999999999997</c:v>
                </c:pt>
                <c:pt idx="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07072"/>
        <c:axId val="1255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07072"/>
        <c:axId val="125508992"/>
      </c:lineChart>
      <c:dateAx>
        <c:axId val="12550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08992"/>
        <c:crosses val="autoZero"/>
        <c:auto val="1"/>
        <c:lblOffset val="100"/>
        <c:baseTimeUnit val="years"/>
      </c:dateAx>
      <c:valAx>
        <c:axId val="1255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5507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65.8</c:v>
                </c:pt>
                <c:pt idx="1">
                  <c:v>57.9</c:v>
                </c:pt>
                <c:pt idx="2">
                  <c:v>59.1</c:v>
                </c:pt>
                <c:pt idx="3">
                  <c:v>53.9</c:v>
                </c:pt>
                <c:pt idx="4">
                  <c:v>55.3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7648"/>
        <c:axId val="12554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47648"/>
        <c:axId val="125549568"/>
      </c:lineChart>
      <c:dateAx>
        <c:axId val="12554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49568"/>
        <c:crosses val="autoZero"/>
        <c:auto val="1"/>
        <c:lblOffset val="100"/>
        <c:baseTimeUnit val="years"/>
      </c:dateAx>
      <c:valAx>
        <c:axId val="12554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5547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4448</c:v>
                </c:pt>
                <c:pt idx="1">
                  <c:v>3584</c:v>
                </c:pt>
                <c:pt idx="2">
                  <c:v>3797</c:v>
                </c:pt>
                <c:pt idx="3">
                  <c:v>2843</c:v>
                </c:pt>
                <c:pt idx="4">
                  <c:v>2985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75936"/>
        <c:axId val="12557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75936"/>
        <c:axId val="125577856"/>
      </c:lineChart>
      <c:dateAx>
        <c:axId val="12557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77856"/>
        <c:crosses val="autoZero"/>
        <c:auto val="1"/>
        <c:lblOffset val="100"/>
        <c:baseTimeUnit val="years"/>
      </c:dateAx>
      <c:valAx>
        <c:axId val="12557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557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C1" zoomScaleNormal="100" zoomScaleSheetLayoutView="70" workbookViewId="0">
      <selection activeCell="GC10" sqref="GC1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山口県宇部市　宇部市営寿町第二有料駐車場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794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42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60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120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132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272.60000000000002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223.2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229.4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187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197.3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43.3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40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40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33.299999999999997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35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130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131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2">
        <f>データ!AU7</f>
        <v>0</v>
      </c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>
        <f>データ!AV7</f>
        <v>0</v>
      </c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>
        <f>データ!AW7</f>
        <v>0</v>
      </c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>
        <f>データ!AX7</f>
        <v>0</v>
      </c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>
        <f>データ!AY7</f>
        <v>0</v>
      </c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65.8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57.9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59.1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53.9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55.3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2">
        <f>データ!BQ7</f>
        <v>4448</v>
      </c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>
        <f>データ!BR7</f>
        <v>3584</v>
      </c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>
        <f>データ!BS7</f>
        <v>3797</v>
      </c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>
        <f>データ!BT7</f>
        <v>2843</v>
      </c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>
        <f>データ!BU7</f>
        <v>2985</v>
      </c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2">
        <f>データ!AZ7</f>
        <v>19</v>
      </c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>
        <f>データ!BA7</f>
        <v>55</v>
      </c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>
        <f>データ!BB7</f>
        <v>60</v>
      </c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>
        <f>データ!BC7</f>
        <v>60</v>
      </c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>
        <f>データ!BD7</f>
        <v>55</v>
      </c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2">
        <f>データ!BV7</f>
        <v>7659</v>
      </c>
      <c r="JD53" s="122"/>
      <c r="JE53" s="122"/>
      <c r="JF53" s="122"/>
      <c r="JG53" s="122"/>
      <c r="JH53" s="122"/>
      <c r="JI53" s="122"/>
      <c r="JJ53" s="122"/>
      <c r="JK53" s="122"/>
      <c r="JL53" s="122"/>
      <c r="JM53" s="122"/>
      <c r="JN53" s="122"/>
      <c r="JO53" s="122"/>
      <c r="JP53" s="122"/>
      <c r="JQ53" s="122"/>
      <c r="JR53" s="122"/>
      <c r="JS53" s="122"/>
      <c r="JT53" s="122"/>
      <c r="JU53" s="122"/>
      <c r="JV53" s="122">
        <f>データ!BW7</f>
        <v>6771</v>
      </c>
      <c r="JW53" s="122"/>
      <c r="JX53" s="122"/>
      <c r="JY53" s="122"/>
      <c r="JZ53" s="122"/>
      <c r="KA53" s="122"/>
      <c r="KB53" s="122"/>
      <c r="KC53" s="122"/>
      <c r="KD53" s="122"/>
      <c r="KE53" s="122"/>
      <c r="KF53" s="122"/>
      <c r="KG53" s="122"/>
      <c r="KH53" s="122"/>
      <c r="KI53" s="122"/>
      <c r="KJ53" s="122"/>
      <c r="KK53" s="122"/>
      <c r="KL53" s="122"/>
      <c r="KM53" s="122"/>
      <c r="KN53" s="122"/>
      <c r="KO53" s="122">
        <f>データ!BX7</f>
        <v>7055</v>
      </c>
      <c r="KP53" s="122"/>
      <c r="KQ53" s="122"/>
      <c r="KR53" s="122"/>
      <c r="KS53" s="122"/>
      <c r="KT53" s="122"/>
      <c r="KU53" s="122"/>
      <c r="KV53" s="122"/>
      <c r="KW53" s="122"/>
      <c r="KX53" s="122"/>
      <c r="KY53" s="122"/>
      <c r="KZ53" s="122"/>
      <c r="LA53" s="122"/>
      <c r="LB53" s="122"/>
      <c r="LC53" s="122"/>
      <c r="LD53" s="122"/>
      <c r="LE53" s="122"/>
      <c r="LF53" s="122"/>
      <c r="LG53" s="122"/>
      <c r="LH53" s="122">
        <f>データ!BY7</f>
        <v>8884</v>
      </c>
      <c r="LI53" s="122"/>
      <c r="LJ53" s="122"/>
      <c r="LK53" s="122"/>
      <c r="LL53" s="122"/>
      <c r="LM53" s="122"/>
      <c r="LN53" s="122"/>
      <c r="LO53" s="122"/>
      <c r="LP53" s="122"/>
      <c r="LQ53" s="122"/>
      <c r="LR53" s="122"/>
      <c r="LS53" s="122"/>
      <c r="LT53" s="122"/>
      <c r="LU53" s="122"/>
      <c r="LV53" s="122"/>
      <c r="LW53" s="122"/>
      <c r="LX53" s="122"/>
      <c r="LY53" s="122"/>
      <c r="LZ53" s="122"/>
      <c r="MA53" s="122">
        <f>データ!BZ7</f>
        <v>8279</v>
      </c>
      <c r="MB53" s="122"/>
      <c r="MC53" s="122"/>
      <c r="MD53" s="122"/>
      <c r="ME53" s="122"/>
      <c r="MF53" s="122"/>
      <c r="MG53" s="122"/>
      <c r="MH53" s="122"/>
      <c r="MI53" s="122"/>
      <c r="MJ53" s="122"/>
      <c r="MK53" s="122"/>
      <c r="ML53" s="122"/>
      <c r="MM53" s="122"/>
      <c r="MN53" s="122"/>
      <c r="MO53" s="122"/>
      <c r="MP53" s="122"/>
      <c r="MQ53" s="122"/>
      <c r="MR53" s="122"/>
      <c r="MS53" s="122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3" t="s">
        <v>38</v>
      </c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0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2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133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30486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3" t="s">
        <v>40</v>
      </c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T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  <c r="FS72" s="123"/>
      <c r="FT72" s="123"/>
      <c r="FU72" s="123"/>
      <c r="FV72" s="123"/>
      <c r="FW72" s="123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  <c r="FS73" s="123"/>
      <c r="FT73" s="123"/>
      <c r="FU73" s="123"/>
      <c r="FV73" s="123"/>
      <c r="FW73" s="123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U74" s="123"/>
      <c r="DV74" s="123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  <c r="EL74" s="123"/>
      <c r="EM74" s="123"/>
      <c r="EN74" s="123"/>
      <c r="EO74" s="123"/>
      <c r="EP74" s="123"/>
      <c r="EQ74" s="123"/>
      <c r="ER74" s="123"/>
      <c r="ES74" s="123"/>
      <c r="ET74" s="123"/>
      <c r="EU74" s="123"/>
      <c r="EV74" s="123"/>
      <c r="EW74" s="123"/>
      <c r="EX74" s="123"/>
      <c r="EY74" s="123"/>
      <c r="EZ74" s="123"/>
      <c r="FA74" s="123"/>
      <c r="FB74" s="123"/>
      <c r="FC74" s="123"/>
      <c r="FD74" s="123"/>
      <c r="FE74" s="123"/>
      <c r="FF74" s="123"/>
      <c r="FG74" s="123"/>
      <c r="FH74" s="123"/>
      <c r="FI74" s="123"/>
      <c r="FJ74" s="123"/>
      <c r="FK74" s="123"/>
      <c r="FL74" s="123"/>
      <c r="FM74" s="123"/>
      <c r="FN74" s="123"/>
      <c r="FO74" s="123"/>
      <c r="FP74" s="123"/>
      <c r="FQ74" s="123"/>
      <c r="FR74" s="123"/>
      <c r="FS74" s="123"/>
      <c r="FT74" s="123"/>
      <c r="FU74" s="123"/>
      <c r="FV74" s="123"/>
      <c r="FW74" s="123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670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4"/>
      <c r="NE82" s="125"/>
      <c r="NF82" s="125"/>
      <c r="NG82" s="125"/>
      <c r="NH82" s="125"/>
      <c r="NI82" s="125"/>
      <c r="NJ82" s="125"/>
      <c r="NK82" s="125"/>
      <c r="NL82" s="125"/>
      <c r="NM82" s="125"/>
      <c r="NN82" s="125"/>
      <c r="NO82" s="125"/>
      <c r="NP82" s="125"/>
      <c r="NQ82" s="125"/>
      <c r="NR82" s="12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352021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山口県宇部市</v>
      </c>
      <c r="I6" s="61" t="str">
        <f t="shared" si="1"/>
        <v>宇部市営寿町第二有料駐車場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42</v>
      </c>
      <c r="S6" s="63" t="str">
        <f t="shared" si="1"/>
        <v>公共施設</v>
      </c>
      <c r="T6" s="63" t="str">
        <f t="shared" si="1"/>
        <v>無</v>
      </c>
      <c r="U6" s="64">
        <f t="shared" si="1"/>
        <v>794</v>
      </c>
      <c r="V6" s="64">
        <f t="shared" si="1"/>
        <v>60</v>
      </c>
      <c r="W6" s="64">
        <f t="shared" si="1"/>
        <v>120</v>
      </c>
      <c r="X6" s="63" t="str">
        <f t="shared" si="1"/>
        <v>代行制</v>
      </c>
      <c r="Y6" s="65">
        <f>IF(Y8="-",NA(),Y8)</f>
        <v>272.60000000000002</v>
      </c>
      <c r="Z6" s="65">
        <f t="shared" ref="Z6:AH6" si="2">IF(Z8="-",NA(),Z8)</f>
        <v>223.2</v>
      </c>
      <c r="AA6" s="65">
        <f t="shared" si="2"/>
        <v>229.4</v>
      </c>
      <c r="AB6" s="65">
        <f t="shared" si="2"/>
        <v>187</v>
      </c>
      <c r="AC6" s="65">
        <f t="shared" si="2"/>
        <v>197.3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65.8</v>
      </c>
      <c r="BG6" s="65">
        <f t="shared" ref="BG6:BO6" si="5">IF(BG8="-",NA(),BG8)</f>
        <v>57.9</v>
      </c>
      <c r="BH6" s="65">
        <f t="shared" si="5"/>
        <v>59.1</v>
      </c>
      <c r="BI6" s="65">
        <f t="shared" si="5"/>
        <v>53.9</v>
      </c>
      <c r="BJ6" s="65">
        <f t="shared" si="5"/>
        <v>55.3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4448</v>
      </c>
      <c r="BR6" s="66">
        <f t="shared" ref="BR6:BZ6" si="6">IF(BR8="-",NA(),BR8)</f>
        <v>3584</v>
      </c>
      <c r="BS6" s="66">
        <f t="shared" si="6"/>
        <v>3797</v>
      </c>
      <c r="BT6" s="66">
        <f t="shared" si="6"/>
        <v>2843</v>
      </c>
      <c r="BU6" s="66">
        <f t="shared" si="6"/>
        <v>2985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30486</v>
      </c>
      <c r="CN6" s="64">
        <f t="shared" si="7"/>
        <v>670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43.3</v>
      </c>
      <c r="DL6" s="65">
        <f t="shared" ref="DL6:DT6" si="9">IF(DL8="-",NA(),DL8)</f>
        <v>40</v>
      </c>
      <c r="DM6" s="65">
        <f t="shared" si="9"/>
        <v>40</v>
      </c>
      <c r="DN6" s="65">
        <f t="shared" si="9"/>
        <v>33.299999999999997</v>
      </c>
      <c r="DO6" s="65">
        <f t="shared" si="9"/>
        <v>35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352021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山口県　宇部市</v>
      </c>
      <c r="I7" s="61" t="str">
        <f t="shared" si="10"/>
        <v>宇部市営寿町第二有料駐車場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42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794</v>
      </c>
      <c r="V7" s="64">
        <f t="shared" si="10"/>
        <v>60</v>
      </c>
      <c r="W7" s="64">
        <f t="shared" si="10"/>
        <v>120</v>
      </c>
      <c r="X7" s="63" t="str">
        <f t="shared" si="10"/>
        <v>代行制</v>
      </c>
      <c r="Y7" s="65">
        <f>Y8</f>
        <v>272.60000000000002</v>
      </c>
      <c r="Z7" s="65">
        <f t="shared" ref="Z7:AH7" si="11">Z8</f>
        <v>223.2</v>
      </c>
      <c r="AA7" s="65">
        <f t="shared" si="11"/>
        <v>229.4</v>
      </c>
      <c r="AB7" s="65">
        <f t="shared" si="11"/>
        <v>187</v>
      </c>
      <c r="AC7" s="65">
        <f t="shared" si="11"/>
        <v>197.3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65.8</v>
      </c>
      <c r="BG7" s="65">
        <f t="shared" ref="BG7:BO7" si="14">BG8</f>
        <v>57.9</v>
      </c>
      <c r="BH7" s="65">
        <f t="shared" si="14"/>
        <v>59.1</v>
      </c>
      <c r="BI7" s="65">
        <f t="shared" si="14"/>
        <v>53.9</v>
      </c>
      <c r="BJ7" s="65">
        <f t="shared" si="14"/>
        <v>55.3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4448</v>
      </c>
      <c r="BR7" s="66">
        <f t="shared" ref="BR7:BZ7" si="15">BR8</f>
        <v>3584</v>
      </c>
      <c r="BS7" s="66">
        <f t="shared" si="15"/>
        <v>3797</v>
      </c>
      <c r="BT7" s="66">
        <f t="shared" si="15"/>
        <v>2843</v>
      </c>
      <c r="BU7" s="66">
        <f t="shared" si="15"/>
        <v>2985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30486</v>
      </c>
      <c r="CN7" s="64">
        <f>CN8</f>
        <v>670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43.3</v>
      </c>
      <c r="DL7" s="65">
        <f t="shared" ref="DL7:DT7" si="17">DL8</f>
        <v>40</v>
      </c>
      <c r="DM7" s="65">
        <f t="shared" si="17"/>
        <v>40</v>
      </c>
      <c r="DN7" s="65">
        <f t="shared" si="17"/>
        <v>33.299999999999997</v>
      </c>
      <c r="DO7" s="65">
        <f t="shared" si="17"/>
        <v>35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352021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42</v>
      </c>
      <c r="S8" s="70" t="s">
        <v>122</v>
      </c>
      <c r="T8" s="70" t="s">
        <v>123</v>
      </c>
      <c r="U8" s="71">
        <v>794</v>
      </c>
      <c r="V8" s="71">
        <v>60</v>
      </c>
      <c r="W8" s="71">
        <v>120</v>
      </c>
      <c r="X8" s="70" t="s">
        <v>124</v>
      </c>
      <c r="Y8" s="72">
        <v>272.60000000000002</v>
      </c>
      <c r="Z8" s="72">
        <v>223.2</v>
      </c>
      <c r="AA8" s="72">
        <v>229.4</v>
      </c>
      <c r="AB8" s="72">
        <v>187</v>
      </c>
      <c r="AC8" s="72">
        <v>197.3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65.8</v>
      </c>
      <c r="BG8" s="72">
        <v>57.9</v>
      </c>
      <c r="BH8" s="72">
        <v>59.1</v>
      </c>
      <c r="BI8" s="72">
        <v>53.9</v>
      </c>
      <c r="BJ8" s="72">
        <v>55.3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4448</v>
      </c>
      <c r="BR8" s="73">
        <v>3584</v>
      </c>
      <c r="BS8" s="73">
        <v>3797</v>
      </c>
      <c r="BT8" s="74">
        <v>2843</v>
      </c>
      <c r="BU8" s="74">
        <v>2985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30486</v>
      </c>
      <c r="CN8" s="71">
        <v>670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43.3</v>
      </c>
      <c r="DL8" s="72">
        <v>40</v>
      </c>
      <c r="DM8" s="72">
        <v>40</v>
      </c>
      <c r="DN8" s="72">
        <v>33.299999999999997</v>
      </c>
      <c r="DO8" s="72">
        <v>35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tosik04</cp:lastModifiedBy>
  <cp:lastPrinted>2018-03-07T08:54:08Z</cp:lastPrinted>
  <dcterms:created xsi:type="dcterms:W3CDTF">2018-02-09T01:52:21Z</dcterms:created>
  <dcterms:modified xsi:type="dcterms:W3CDTF">2018-03-08T02:11:07Z</dcterms:modified>
  <cp:category/>
</cp:coreProperties>
</file>