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0" yWindow="15" windowWidth="20730" windowHeight="1174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LH32" i="4" s="1"/>
  <c r="DR7" i="5"/>
  <c r="DQ7" i="5"/>
  <c r="JV32" i="4" s="1"/>
  <c r="DP7" i="5"/>
  <c r="DO7" i="5"/>
  <c r="MA31" i="4" s="1"/>
  <c r="DN7" i="5"/>
  <c r="DM7" i="5"/>
  <c r="KO31" i="4" s="1"/>
  <c r="DL7" i="5"/>
  <c r="DK7" i="5"/>
  <c r="JC31" i="4" s="1"/>
  <c r="DI7" i="5"/>
  <c r="DH7" i="5"/>
  <c r="LT78" i="4" s="1"/>
  <c r="DG7" i="5"/>
  <c r="DF7" i="5"/>
  <c r="KP78" i="4" s="1"/>
  <c r="DE7" i="5"/>
  <c r="DD7" i="5"/>
  <c r="MI77" i="4" s="1"/>
  <c r="DC7" i="5"/>
  <c r="DB7" i="5"/>
  <c r="LE77" i="4" s="1"/>
  <c r="DA7" i="5"/>
  <c r="CZ7" i="5"/>
  <c r="KA77" i="4" s="1"/>
  <c r="CN7" i="5"/>
  <c r="CM7" i="5"/>
  <c r="CV67" i="4" s="1"/>
  <c r="BZ7" i="5"/>
  <c r="BY7" i="5"/>
  <c r="LH53" i="4" s="1"/>
  <c r="BX7" i="5"/>
  <c r="BW7" i="5"/>
  <c r="JV53" i="4" s="1"/>
  <c r="BV7" i="5"/>
  <c r="BU7" i="5"/>
  <c r="MA52" i="4" s="1"/>
  <c r="BT7" i="5"/>
  <c r="BS7" i="5"/>
  <c r="KO52" i="4" s="1"/>
  <c r="BR7" i="5"/>
  <c r="BQ7" i="5"/>
  <c r="JC52" i="4" s="1"/>
  <c r="BO7" i="5"/>
  <c r="BN7" i="5"/>
  <c r="BM7" i="5"/>
  <c r="BL7" i="5"/>
  <c r="BK7" i="5"/>
  <c r="BJ7" i="5"/>
  <c r="HJ52" i="4" s="1"/>
  <c r="BI7" i="5"/>
  <c r="BH7" i="5"/>
  <c r="FX52" i="4" s="1"/>
  <c r="BG7" i="5"/>
  <c r="BF7" i="5"/>
  <c r="EL52" i="4" s="1"/>
  <c r="BD7" i="5"/>
  <c r="BC7" i="5"/>
  <c r="BZ53" i="4" s="1"/>
  <c r="BB7" i="5"/>
  <c r="BA7" i="5"/>
  <c r="AN53" i="4" s="1"/>
  <c r="AZ7" i="5"/>
  <c r="AY7" i="5"/>
  <c r="CS52" i="4" s="1"/>
  <c r="AX7" i="5"/>
  <c r="AW7" i="5"/>
  <c r="BG52" i="4" s="1"/>
  <c r="AV7" i="5"/>
  <c r="AU7" i="5"/>
  <c r="U52" i="4" s="1"/>
  <c r="AS7" i="5"/>
  <c r="AR7" i="5"/>
  <c r="GQ32" i="4" s="1"/>
  <c r="AQ7" i="5"/>
  <c r="AP7" i="5"/>
  <c r="AO7" i="5"/>
  <c r="AN7" i="5"/>
  <c r="HJ31" i="4" s="1"/>
  <c r="AM7" i="5"/>
  <c r="AL7" i="5"/>
  <c r="FX31" i="4" s="1"/>
  <c r="AK7" i="5"/>
  <c r="AJ7" i="5"/>
  <c r="EL31" i="4" s="1"/>
  <c r="AH7" i="5"/>
  <c r="AG7" i="5"/>
  <c r="BZ32" i="4" s="1"/>
  <c r="AF7" i="5"/>
  <c r="AE7" i="5"/>
  <c r="AN32" i="4" s="1"/>
  <c r="AD7" i="5"/>
  <c r="AC7" i="5"/>
  <c r="CS31" i="4" s="1"/>
  <c r="AB7" i="5"/>
  <c r="AA7" i="5"/>
  <c r="BG31" i="4" s="1"/>
  <c r="Z7" i="5"/>
  <c r="Y7" i="5"/>
  <c r="U31" i="4" s="1"/>
  <c r="X7" i="5"/>
  <c r="W7" i="5"/>
  <c r="JQ10" i="4" s="1"/>
  <c r="V7" i="5"/>
  <c r="U7" i="5"/>
  <c r="LJ8" i="4" s="1"/>
  <c r="T7" i="5"/>
  <c r="S7" i="5"/>
  <c r="HX8" i="4" s="1"/>
  <c r="R7" i="5"/>
  <c r="Q7" i="5"/>
  <c r="CF10" i="4" s="1"/>
  <c r="P7" i="5"/>
  <c r="O7" i="5"/>
  <c r="B10" i="4" s="1"/>
  <c r="N7" i="5"/>
  <c r="M7" i="5"/>
  <c r="DU8" i="4" s="1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C88" i="4"/>
  <c r="MI78" i="4"/>
  <c r="LE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KO53" i="4"/>
  <c r="JC53" i="4"/>
  <c r="HJ53" i="4"/>
  <c r="GQ53" i="4"/>
  <c r="FX53" i="4"/>
  <c r="FE53" i="4"/>
  <c r="EL53" i="4"/>
  <c r="CS53" i="4"/>
  <c r="BG53" i="4"/>
  <c r="U53" i="4"/>
  <c r="LH52" i="4"/>
  <c r="JV52" i="4"/>
  <c r="GQ52" i="4"/>
  <c r="FE52" i="4"/>
  <c r="BZ52" i="4"/>
  <c r="AN52" i="4"/>
  <c r="MA32" i="4"/>
  <c r="KO32" i="4"/>
  <c r="JC32" i="4"/>
  <c r="HJ32" i="4"/>
  <c r="FX32" i="4"/>
  <c r="FE32" i="4"/>
  <c r="EL32" i="4"/>
  <c r="CS32" i="4"/>
  <c r="BG32" i="4"/>
  <c r="U32" i="4"/>
  <c r="LH31" i="4"/>
  <c r="JV31" i="4"/>
  <c r="GQ31" i="4"/>
  <c r="FE31" i="4"/>
  <c r="BZ31" i="4"/>
  <c r="AN31" i="4"/>
  <c r="LJ10" i="4"/>
  <c r="HX10" i="4"/>
  <c r="DU10" i="4"/>
  <c r="AQ10" i="4"/>
  <c r="JQ8" i="4"/>
  <c r="CF8" i="4"/>
  <c r="B8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K76" i="4" l="1"/>
  <c r="LH51" i="4"/>
  <c r="BZ51" i="4"/>
  <c r="GQ30" i="4"/>
  <c r="BZ30" i="4"/>
  <c r="LT76" i="4"/>
  <c r="GQ51" i="4"/>
  <c r="LH30" i="4"/>
  <c r="IE76" i="4"/>
  <c r="HP76" i="4"/>
  <c r="BG30" i="4"/>
  <c r="BG51" i="4"/>
  <c r="AV76" i="4"/>
  <c r="KO51" i="4"/>
  <c r="FX51" i="4"/>
  <c r="LE76" i="4"/>
  <c r="KO30" i="4"/>
  <c r="FX30" i="4"/>
  <c r="KP76" i="4"/>
  <c r="JV30" i="4"/>
  <c r="HA76" i="4"/>
  <c r="AN51" i="4"/>
  <c r="FE30" i="4"/>
  <c r="JV51" i="4"/>
  <c r="AN30" i="4"/>
  <c r="AG76" i="4"/>
  <c r="FE51" i="4"/>
  <c r="KA76" i="4"/>
  <c r="EL51" i="4"/>
  <c r="JC30" i="4"/>
  <c r="U30" i="4"/>
  <c r="R76" i="4"/>
  <c r="GL76" i="4"/>
  <c r="U51" i="4"/>
  <c r="EL30" i="4"/>
  <c r="JC51" i="4"/>
</calcChain>
</file>

<file path=xl/sharedStrings.xml><?xml version="1.0" encoding="utf-8"?>
<sst xmlns="http://schemas.openxmlformats.org/spreadsheetml/2006/main" count="289" uniqueCount="136">
  <si>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</si>
  <si>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</si>
  <si>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</si>
  <si>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</si>
  <si>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</si>
  <si>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</si>
  <si>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</si>
  <si>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</si>
  <si>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</si>
  <si>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</si>
  <si>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</si>
  <si>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</si>
  <si>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</si>
  <si>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</si>
  <si>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</si>
  <si>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</si>
  <si>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</si>
  <si>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</si>
  <si>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</si>
  <si>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</si>
  <si>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</si>
  <si>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</si>
  <si>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</si>
  <si>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</si>
  <si>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</si>
  <si>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</si>
  <si>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</si>
  <si>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</si>
  <si>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</si>
  <si>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</si>
  <si>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</si>
  <si>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</si>
  <si>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</si>
  <si>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</si>
  <si>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</si>
  <si>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</si>
  <si>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</si>
  <si>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</si>
  <si>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</si>
  <si>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</si>
  <si>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</si>
  <si>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</si>
  <si>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</si>
  <si>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</si>
  <si>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</si>
  <si>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</si>
  <si>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</si>
  <si>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</si>
  <si>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</si>
  <si>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</si>
  <si>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</si>
  <si>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</si>
  <si>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</si>
  <si>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</si>
  <si>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</si>
  <si>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</si>
  <si>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</si>
  <si>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</si>
  <si>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</si>
  <si>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</si>
  <si>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</si>
  <si>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</si>
  <si>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</si>
  <si>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</si>
  <si>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</si>
  <si>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</si>
  <si>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</si>
  <si>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</si>
  <si>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</si>
  <si>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</si>
  <si>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</si>
  <si>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</si>
  <si>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</si>
  <si>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</si>
  <si>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</si>
  <si>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</si>
  <si>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</si>
  <si>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</si>
  <si>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</si>
  <si>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</si>
  <si>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</si>
  <si>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</si>
  <si>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</si>
  <si>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</si>
  <si>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</si>
  <si>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</si>
  <si>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</si>
  <si>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</si>
  <si>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</si>
  <si>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</si>
  <si>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</si>
  <si>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</si>
  <si>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</si>
  <si>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</si>
  <si>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</si>
  <si>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</si>
  <si>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</si>
  <si>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</si>
  <si>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</si>
  <si>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</si>
  <si>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</si>
  <si>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</si>
  <si>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</si>
  <si>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</si>
  <si>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</si>
  <si>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</si>
  <si>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</si>
  <si>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</si>
  <si>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</si>
  <si>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</si>
  <si>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</si>
  <si>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</si>
  <si>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</si>
  <si>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</si>
  <si>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山口県　萩市</t>
  </si>
  <si>
    <t>萩市大照院前駐車場</t>
  </si>
  <si>
    <t>法非適用</t>
  </si>
  <si>
    <t>駐車場整備事業</t>
  </si>
  <si>
    <t>-</t>
  </si>
  <si>
    <t>Ａ３Ｂ２</t>
  </si>
  <si>
    <t>該当数値なし</t>
  </si>
  <si>
    <t>届出駐車場</t>
  </si>
  <si>
    <t>広場式</t>
  </si>
  <si>
    <t>公共施設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</si>
  <si>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</si>
  <si>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</si>
  <si>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</si>
  <si>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</si>
  <si>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</si>
  <si>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</si>
  <si>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</si>
  <si>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</si>
  <si>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 xml:space="preserve">施設内の立木の処理に必要な予算措置を講じる必要があるが、安定した使用料収入により、経営は堅調であると思われる。
施設管理についても無人となっており、施設の維持管理は直営での対応が可能であるため、指定管理者制度の導入は考えていない。
</t>
    <rPh sb="0" eb="2">
      <t>シセツ</t>
    </rPh>
    <rPh sb="2" eb="3">
      <t>ナイ</t>
    </rPh>
    <rPh sb="4" eb="6">
      <t>タチキ</t>
    </rPh>
    <rPh sb="7" eb="9">
      <t>ショリ</t>
    </rPh>
    <rPh sb="10" eb="12">
      <t>ヒツヨウ</t>
    </rPh>
    <rPh sb="13" eb="15">
      <t>ヨサン</t>
    </rPh>
    <rPh sb="15" eb="17">
      <t>ソチ</t>
    </rPh>
    <rPh sb="18" eb="19">
      <t>コウ</t>
    </rPh>
    <rPh sb="21" eb="23">
      <t>ヒツヨウ</t>
    </rPh>
    <rPh sb="28" eb="30">
      <t>アンテイ</t>
    </rPh>
    <rPh sb="32" eb="35">
      <t>シヨウリョウ</t>
    </rPh>
    <rPh sb="35" eb="37">
      <t>シュウニュウ</t>
    </rPh>
    <rPh sb="41" eb="43">
      <t>ケイエイ</t>
    </rPh>
    <rPh sb="44" eb="46">
      <t>ケンチョウ</t>
    </rPh>
    <rPh sb="50" eb="51">
      <t>オモ</t>
    </rPh>
    <rPh sb="56" eb="58">
      <t>シセツ</t>
    </rPh>
    <rPh sb="58" eb="60">
      <t>カンリ</t>
    </rPh>
    <rPh sb="65" eb="67">
      <t>ムジン</t>
    </rPh>
    <rPh sb="74" eb="76">
      <t>シセツ</t>
    </rPh>
    <rPh sb="77" eb="79">
      <t>イジ</t>
    </rPh>
    <rPh sb="79" eb="81">
      <t>カンリ</t>
    </rPh>
    <rPh sb="82" eb="84">
      <t>チョクエイ</t>
    </rPh>
    <rPh sb="86" eb="88">
      <t>タイオウ</t>
    </rPh>
    <rPh sb="89" eb="91">
      <t>カノウ</t>
    </rPh>
    <rPh sb="97" eb="99">
      <t>シテイ</t>
    </rPh>
    <rPh sb="99" eb="102">
      <t>カンリシャ</t>
    </rPh>
    <rPh sb="102" eb="104">
      <t>セイド</t>
    </rPh>
    <rPh sb="105" eb="107">
      <t>ドウニュウ</t>
    </rPh>
    <rPh sb="108" eb="109">
      <t>カンガ</t>
    </rPh>
    <phoneticPr fontId="6"/>
  </si>
  <si>
    <t xml:space="preserve">本施設は平地の駐車場で、定期駐車のみを取り扱っている。道路の拡幅等で徐々に使用面積が縮小し、無人の広場式の形態となっており、費用が発生していない。
現在は、利用者からの使用料収入により黒字収益となっている。
運営に際して一般会計からの繰入金はなく、健全な運営を行っている。
</t>
    <rPh sb="0" eb="1">
      <t>ホン</t>
    </rPh>
    <rPh sb="1" eb="3">
      <t>シセツ</t>
    </rPh>
    <rPh sb="4" eb="6">
      <t>ヒラチ</t>
    </rPh>
    <rPh sb="7" eb="10">
      <t>チュウシャジョウ</t>
    </rPh>
    <rPh sb="12" eb="14">
      <t>テイキ</t>
    </rPh>
    <rPh sb="14" eb="16">
      <t>チュウシャ</t>
    </rPh>
    <rPh sb="19" eb="20">
      <t>ト</t>
    </rPh>
    <rPh sb="21" eb="22">
      <t>アツカ</t>
    </rPh>
    <rPh sb="27" eb="29">
      <t>ドウロ</t>
    </rPh>
    <rPh sb="30" eb="32">
      <t>カクフク</t>
    </rPh>
    <rPh sb="32" eb="33">
      <t>トウ</t>
    </rPh>
    <rPh sb="34" eb="36">
      <t>ジョジョ</t>
    </rPh>
    <rPh sb="37" eb="39">
      <t>シヨウ</t>
    </rPh>
    <rPh sb="39" eb="41">
      <t>メンセキ</t>
    </rPh>
    <rPh sb="42" eb="44">
      <t>シュクショウ</t>
    </rPh>
    <rPh sb="46" eb="48">
      <t>ムジン</t>
    </rPh>
    <rPh sb="49" eb="51">
      <t>ヒロバ</t>
    </rPh>
    <rPh sb="51" eb="52">
      <t>シキ</t>
    </rPh>
    <rPh sb="53" eb="55">
      <t>ケイタイ</t>
    </rPh>
    <rPh sb="62" eb="64">
      <t>ヒヨウ</t>
    </rPh>
    <rPh sb="65" eb="67">
      <t>ハッセイ</t>
    </rPh>
    <rPh sb="74" eb="76">
      <t>ゲンザイ</t>
    </rPh>
    <rPh sb="78" eb="81">
      <t>リヨウシャ</t>
    </rPh>
    <rPh sb="84" eb="87">
      <t>シヨウリョウ</t>
    </rPh>
    <rPh sb="87" eb="89">
      <t>シュウニュウ</t>
    </rPh>
    <rPh sb="92" eb="94">
      <t>クロジ</t>
    </rPh>
    <rPh sb="94" eb="96">
      <t>シュウエキ</t>
    </rPh>
    <rPh sb="104" eb="106">
      <t>ウンエイ</t>
    </rPh>
    <rPh sb="107" eb="108">
      <t>サイ</t>
    </rPh>
    <rPh sb="110" eb="112">
      <t>イッパン</t>
    </rPh>
    <rPh sb="112" eb="114">
      <t>カイケイ</t>
    </rPh>
    <rPh sb="117" eb="119">
      <t>クリイレ</t>
    </rPh>
    <rPh sb="119" eb="120">
      <t>キン</t>
    </rPh>
    <rPh sb="124" eb="126">
      <t>ケンゼン</t>
    </rPh>
    <rPh sb="127" eb="129">
      <t>ウンエイ</t>
    </rPh>
    <rPh sb="130" eb="131">
      <t>オコナ</t>
    </rPh>
    <phoneticPr fontId="6"/>
  </si>
  <si>
    <r>
      <t>起債の借り入れはなく、今後についても施設内の立木の管理等について、必要な予算措置を講じる必要はあるが、起債は予定していない。</t>
    </r>
    <r>
      <rPr>
        <strike/>
        <sz val="11"/>
        <color rgb="FFFF0000"/>
        <rFont val="ＭＳ ゴシック"/>
        <family val="3"/>
        <charset val="128"/>
      </rPr>
      <t/>
    </r>
    <rPh sb="0" eb="2">
      <t>キサイ</t>
    </rPh>
    <rPh sb="3" eb="4">
      <t>カ</t>
    </rPh>
    <rPh sb="5" eb="6">
      <t>イ</t>
    </rPh>
    <rPh sb="11" eb="13">
      <t>コンゴ</t>
    </rPh>
    <rPh sb="51" eb="53">
      <t>キサイ</t>
    </rPh>
    <rPh sb="54" eb="56">
      <t>ヨテイ</t>
    </rPh>
    <phoneticPr fontId="6"/>
  </si>
  <si>
    <t xml:space="preserve">定期駐車は、近隣の施設へ通勤する方々が月極で利用している。
稼働率が他の類似施設平均値と比較して低いため、ホームページの掲載等により、稼働率の向上に努める。
</t>
    <rPh sb="0" eb="2">
      <t>テイキ</t>
    </rPh>
    <rPh sb="2" eb="4">
      <t>チュウシャ</t>
    </rPh>
    <rPh sb="6" eb="8">
      <t>キンリン</t>
    </rPh>
    <rPh sb="9" eb="11">
      <t>シセツ</t>
    </rPh>
    <rPh sb="12" eb="14">
      <t>ツウキン</t>
    </rPh>
    <rPh sb="16" eb="18">
      <t>カタガタ</t>
    </rPh>
    <rPh sb="19" eb="21">
      <t>ツキギメ</t>
    </rPh>
    <rPh sb="22" eb="24">
      <t>リヨウ</t>
    </rPh>
    <rPh sb="30" eb="32">
      <t>カドウ</t>
    </rPh>
    <rPh sb="32" eb="33">
      <t>リツ</t>
    </rPh>
    <rPh sb="34" eb="35">
      <t>タ</t>
    </rPh>
    <rPh sb="36" eb="38">
      <t>ルイジ</t>
    </rPh>
    <rPh sb="38" eb="40">
      <t>シセツ</t>
    </rPh>
    <rPh sb="40" eb="43">
      <t>ヘイキンチ</t>
    </rPh>
    <rPh sb="44" eb="46">
      <t>ヒカク</t>
    </rPh>
    <rPh sb="48" eb="49">
      <t>ヒク</t>
    </rPh>
    <rPh sb="60" eb="62">
      <t>ケイサイ</t>
    </rPh>
    <rPh sb="62" eb="63">
      <t>トウ</t>
    </rPh>
    <rPh sb="67" eb="69">
      <t>カドウ</t>
    </rPh>
    <rPh sb="69" eb="70">
      <t>リツ</t>
    </rPh>
    <rPh sb="71" eb="73">
      <t>コウジョウ</t>
    </rPh>
    <rPh sb="74" eb="75">
      <t>ツト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</si>
</sst>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1776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29376"/>
        <c:axId val="9132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356.8</c:v>
                </c:pt>
                <c:pt idx="1">
                  <c:v>366.4</c:v>
                </c:pt>
                <c:pt idx="2">
                  <c:v>317.5</c:v>
                </c:pt>
                <c:pt idx="3">
                  <c:v>467.9</c:v>
                </c:pt>
                <c:pt idx="4">
                  <c:v>385.1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29376"/>
        <c:axId val="91321088"/>
      </c:lineChart>
      <c:dateAx>
        <c:axId val="90229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321088"/>
        <c:crosses val="autoZero"/>
        <c:auto val="1"/>
        <c:lblOffset val="100"/>
        <c:baseTimeUnit val="years"/>
      </c:dateAx>
      <c:valAx>
        <c:axId val="91321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0229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01952"/>
        <c:axId val="923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44.3</c:v>
                </c:pt>
                <c:pt idx="1">
                  <c:v>76</c:v>
                </c:pt>
                <c:pt idx="2">
                  <c:v>59.3</c:v>
                </c:pt>
                <c:pt idx="3">
                  <c:v>88.6</c:v>
                </c:pt>
                <c:pt idx="4">
                  <c:v>72.2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01952"/>
        <c:axId val="92308224"/>
      </c:lineChart>
      <c:dateAx>
        <c:axId val="92301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308224"/>
        <c:crosses val="autoZero"/>
        <c:auto val="1"/>
        <c:lblOffset val="100"/>
        <c:baseTimeUnit val="years"/>
      </c:dateAx>
      <c:valAx>
        <c:axId val="923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301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54816"/>
        <c:axId val="92369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4816"/>
        <c:axId val="92369280"/>
      </c:lineChart>
      <c:dateAx>
        <c:axId val="9235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369280"/>
        <c:crosses val="autoZero"/>
        <c:auto val="1"/>
        <c:lblOffset val="100"/>
        <c:baseTimeUnit val="years"/>
      </c:dateAx>
      <c:valAx>
        <c:axId val="92369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354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99488"/>
        <c:axId val="92602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9488"/>
        <c:axId val="92602368"/>
      </c:lineChart>
      <c:dateAx>
        <c:axId val="92399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602368"/>
        <c:crosses val="autoZero"/>
        <c:auto val="1"/>
        <c:lblOffset val="100"/>
        <c:baseTimeUnit val="years"/>
      </c:dateAx>
      <c:valAx>
        <c:axId val="92602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399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38208"/>
        <c:axId val="92644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9.5</c:v>
                </c:pt>
                <c:pt idx="4">
                  <c:v>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38208"/>
        <c:axId val="92644480"/>
      </c:lineChart>
      <c:dateAx>
        <c:axId val="92638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644480"/>
        <c:crosses val="autoZero"/>
        <c:auto val="1"/>
        <c:lblOffset val="100"/>
        <c:baseTimeUnit val="years"/>
      </c:dateAx>
      <c:valAx>
        <c:axId val="92644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638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91456"/>
        <c:axId val="92693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19</c:v>
                </c:pt>
                <c:pt idx="1">
                  <c:v>55</c:v>
                </c:pt>
                <c:pt idx="2">
                  <c:v>60</c:v>
                </c:pt>
                <c:pt idx="3">
                  <c:v>60</c:v>
                </c:pt>
                <c:pt idx="4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91456"/>
        <c:axId val="92693632"/>
      </c:lineChart>
      <c:dateAx>
        <c:axId val="92691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693632"/>
        <c:crosses val="autoZero"/>
        <c:auto val="1"/>
        <c:lblOffset val="100"/>
        <c:baseTimeUnit val="years"/>
      </c:dateAx>
      <c:valAx>
        <c:axId val="92693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2691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94.1</c:v>
                </c:pt>
                <c:pt idx="1">
                  <c:v>94.1</c:v>
                </c:pt>
                <c:pt idx="2">
                  <c:v>88.2</c:v>
                </c:pt>
                <c:pt idx="3">
                  <c:v>64.7</c:v>
                </c:pt>
                <c:pt idx="4">
                  <c:v>52.9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32032"/>
        <c:axId val="92742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181</c:v>
                </c:pt>
                <c:pt idx="2">
                  <c:v>182.1</c:v>
                </c:pt>
                <c:pt idx="3">
                  <c:v>184.8</c:v>
                </c:pt>
                <c:pt idx="4">
                  <c:v>182.5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32032"/>
        <c:axId val="92742400"/>
      </c:lineChart>
      <c:dateAx>
        <c:axId val="92732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742400"/>
        <c:crosses val="autoZero"/>
        <c:auto val="1"/>
        <c:lblOffset val="100"/>
        <c:baseTimeUnit val="years"/>
      </c:dateAx>
      <c:valAx>
        <c:axId val="92742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732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94.4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78880"/>
        <c:axId val="92780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38.799999999999997</c:v>
                </c:pt>
                <c:pt idx="1">
                  <c:v>37.6</c:v>
                </c:pt>
                <c:pt idx="2">
                  <c:v>37.700000000000003</c:v>
                </c:pt>
                <c:pt idx="3">
                  <c:v>38.5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78880"/>
        <c:axId val="92780800"/>
      </c:lineChart>
      <c:dateAx>
        <c:axId val="92778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780800"/>
        <c:crosses val="autoZero"/>
        <c:auto val="1"/>
        <c:lblOffset val="100"/>
        <c:baseTimeUnit val="years"/>
      </c:dateAx>
      <c:valAx>
        <c:axId val="92780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778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608</c:v>
                </c:pt>
                <c:pt idx="1">
                  <c:v>605</c:v>
                </c:pt>
                <c:pt idx="2">
                  <c:v>597</c:v>
                </c:pt>
                <c:pt idx="3">
                  <c:v>419</c:v>
                </c:pt>
                <c:pt idx="4">
                  <c:v>350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32352"/>
        <c:axId val="94934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7659</c:v>
                </c:pt>
                <c:pt idx="1">
                  <c:v>6771</c:v>
                </c:pt>
                <c:pt idx="2">
                  <c:v>7055</c:v>
                </c:pt>
                <c:pt idx="3">
                  <c:v>8884</c:v>
                </c:pt>
                <c:pt idx="4">
                  <c:v>8279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32352"/>
        <c:axId val="94934528"/>
      </c:lineChart>
      <c:dateAx>
        <c:axId val="9493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934528"/>
        <c:crosses val="autoZero"/>
        <c:auto val="1"/>
        <c:lblOffset val="100"/>
        <c:baseTimeUnit val="years"/>
      </c:dateAx>
      <c:valAx>
        <c:axId val="94934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4932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I1" zoomScale="75" zoomScaleNormal="75" zoomScaleSheetLayoutView="70" workbookViewId="0">
      <selection activeCell="ND49" sqref="ND49:NR64"/>
    </sheetView>
  </sheetViews>
  <sheetFormatPr defaultColWidth="2.625" defaultRowHeight="13.5" x14ac:dyDescent="0.1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 x14ac:dyDescent="0.15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 x14ac:dyDescent="0.1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 x14ac:dyDescent="0.15">
      <c r="A6" s="2"/>
      <c r="B6" s="82" t="str">
        <f>データ!H6&amp;"　"&amp;データ!I6</f>
        <v>山口県萩市　萩市大照院前駐車場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 x14ac:dyDescent="0.15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 x14ac:dyDescent="0.15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Ａ３Ｂ２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131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公共施設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742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 x14ac:dyDescent="0.15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 x14ac:dyDescent="0.15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届出駐車場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広場式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 t="str">
        <f>データ!R7</f>
        <v>-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17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 t="str">
        <f>データ!W7</f>
        <v>-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導入なし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 x14ac:dyDescent="0.15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 x14ac:dyDescent="0.15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 x14ac:dyDescent="0.15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 x14ac:dyDescent="0.15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133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 x14ac:dyDescent="0.15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 x14ac:dyDescent="0.15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 x14ac:dyDescent="0.15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 x14ac:dyDescent="0.15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 x14ac:dyDescent="0.15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 x14ac:dyDescent="0.15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 x14ac:dyDescent="0.15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 x14ac:dyDescent="0.15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 x14ac:dyDescent="0.15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 x14ac:dyDescent="0.15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 x14ac:dyDescent="0.15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 x14ac:dyDescent="0.15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 x14ac:dyDescent="0.15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 x14ac:dyDescent="0.15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 x14ac:dyDescent="0.15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 x14ac:dyDescent="0.15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>
        <f>データ!Y7</f>
        <v>0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0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0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1776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0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>
        <f>データ!AJ7</f>
        <v>0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0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0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0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0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18">
        <f>データ!DK7</f>
        <v>94.1</v>
      </c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20"/>
      <c r="JV31" s="118">
        <f>データ!DL7</f>
        <v>94.1</v>
      </c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20"/>
      <c r="KO31" s="118">
        <f>データ!DM7</f>
        <v>88.2</v>
      </c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20"/>
      <c r="LH31" s="118">
        <f>データ!DN7</f>
        <v>64.7</v>
      </c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20"/>
      <c r="MA31" s="118">
        <f>データ!DO7</f>
        <v>52.9</v>
      </c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20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 x14ac:dyDescent="0.15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356.8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366.4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317.5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467.9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385.1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9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10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11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9.5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9.9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18">
        <f>データ!DP7</f>
        <v>182.5</v>
      </c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20"/>
      <c r="JV32" s="118">
        <f>データ!DQ7</f>
        <v>181</v>
      </c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20"/>
      <c r="KO32" s="118">
        <f>データ!DR7</f>
        <v>182.1</v>
      </c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20"/>
      <c r="LH32" s="118">
        <f>データ!DS7</f>
        <v>184.8</v>
      </c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20"/>
      <c r="MA32" s="118">
        <f>データ!DT7</f>
        <v>182.5</v>
      </c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20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0" t="s">
        <v>134</v>
      </c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2"/>
    </row>
    <row r="33" spans="1:382" ht="13.5" customHeight="1" x14ac:dyDescent="0.15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0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2"/>
    </row>
    <row r="34" spans="1:382" ht="13.5" customHeight="1" x14ac:dyDescent="0.15">
      <c r="A34" s="2"/>
      <c r="B34" s="23"/>
      <c r="C34" s="25"/>
      <c r="D34" s="5"/>
      <c r="E34" s="5"/>
      <c r="F34" s="5"/>
      <c r="G34" s="5"/>
      <c r="H34" s="121" t="s">
        <v>30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25"/>
      <c r="DQ34" s="25"/>
      <c r="DR34" s="25"/>
      <c r="DS34" s="25"/>
      <c r="DT34" s="25"/>
      <c r="DU34" s="25"/>
      <c r="DV34" s="25"/>
      <c r="DW34" s="25"/>
      <c r="DX34" s="25"/>
      <c r="DY34" s="121" t="s">
        <v>31</v>
      </c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25"/>
      <c r="IH34" s="25"/>
      <c r="II34" s="25"/>
      <c r="IJ34" s="26"/>
      <c r="IK34" s="33"/>
      <c r="IL34" s="25"/>
      <c r="IM34" s="25"/>
      <c r="IN34" s="25"/>
      <c r="IO34" s="25"/>
      <c r="IP34" s="121" t="s">
        <v>32</v>
      </c>
      <c r="IQ34" s="121"/>
      <c r="IR34" s="121"/>
      <c r="IS34" s="121"/>
      <c r="IT34" s="121"/>
      <c r="IU34" s="121"/>
      <c r="IV34" s="121"/>
      <c r="IW34" s="121"/>
      <c r="IX34" s="121"/>
      <c r="IY34" s="121"/>
      <c r="IZ34" s="121"/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1"/>
      <c r="JO34" s="121"/>
      <c r="JP34" s="121"/>
      <c r="JQ34" s="121"/>
      <c r="JR34" s="121"/>
      <c r="JS34" s="121"/>
      <c r="JT34" s="121"/>
      <c r="JU34" s="121"/>
      <c r="JV34" s="121"/>
      <c r="JW34" s="121"/>
      <c r="JX34" s="121"/>
      <c r="JY34" s="121"/>
      <c r="JZ34" s="121"/>
      <c r="KA34" s="121"/>
      <c r="KB34" s="121"/>
      <c r="KC34" s="121"/>
      <c r="KD34" s="121"/>
      <c r="KE34" s="121"/>
      <c r="KF34" s="121"/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1"/>
      <c r="KU34" s="121"/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1"/>
      <c r="LJ34" s="121"/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1"/>
      <c r="LY34" s="121"/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1"/>
      <c r="MN34" s="121"/>
      <c r="MO34" s="121"/>
      <c r="MP34" s="121"/>
      <c r="MQ34" s="121"/>
      <c r="MR34" s="121"/>
      <c r="MS34" s="121"/>
      <c r="MT34" s="121"/>
      <c r="MU34" s="121"/>
      <c r="MV34" s="121"/>
      <c r="MW34" s="25"/>
      <c r="MX34" s="25"/>
      <c r="MY34" s="25"/>
      <c r="MZ34" s="25"/>
      <c r="NA34" s="25"/>
      <c r="NB34" s="26"/>
      <c r="NC34" s="2"/>
      <c r="ND34" s="110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2"/>
    </row>
    <row r="35" spans="1:382" ht="13.5" customHeight="1" x14ac:dyDescent="0.15">
      <c r="A35" s="2"/>
      <c r="B35" s="23"/>
      <c r="C35" s="25"/>
      <c r="D35" s="5"/>
      <c r="E35" s="5"/>
      <c r="F35" s="5"/>
      <c r="G35" s="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25"/>
      <c r="DQ35" s="25"/>
      <c r="DR35" s="25"/>
      <c r="DS35" s="25"/>
      <c r="DT35" s="25"/>
      <c r="DU35" s="25"/>
      <c r="DV35" s="25"/>
      <c r="DW35" s="25"/>
      <c r="DX35" s="25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0"/>
      <c r="NE35" s="111"/>
      <c r="NF35" s="111"/>
      <c r="NG35" s="111"/>
      <c r="NH35" s="111"/>
      <c r="NI35" s="111"/>
      <c r="NJ35" s="111"/>
      <c r="NK35" s="111"/>
      <c r="NL35" s="111"/>
      <c r="NM35" s="111"/>
      <c r="NN35" s="111"/>
      <c r="NO35" s="111"/>
      <c r="NP35" s="111"/>
      <c r="NQ35" s="111"/>
      <c r="NR35" s="112"/>
    </row>
    <row r="36" spans="1:382" ht="13.5" customHeight="1" x14ac:dyDescent="0.15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0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2"/>
    </row>
    <row r="37" spans="1:382" ht="13.5" customHeight="1" x14ac:dyDescent="0.15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0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2"/>
    </row>
    <row r="38" spans="1:382" ht="13.5" customHeight="1" x14ac:dyDescent="0.15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0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2"/>
    </row>
    <row r="39" spans="1:382" ht="13.5" customHeight="1" x14ac:dyDescent="0.15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0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2"/>
    </row>
    <row r="40" spans="1:382" ht="13.5" customHeight="1" x14ac:dyDescent="0.15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0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2"/>
    </row>
    <row r="41" spans="1:382" ht="13.5" customHeight="1" x14ac:dyDescent="0.15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0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2"/>
    </row>
    <row r="42" spans="1:382" ht="13.5" customHeight="1" x14ac:dyDescent="0.15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0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2"/>
    </row>
    <row r="43" spans="1:382" ht="13.5" customHeight="1" x14ac:dyDescent="0.15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0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2"/>
    </row>
    <row r="44" spans="1:382" ht="13.5" customHeight="1" x14ac:dyDescent="0.15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0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2"/>
    </row>
    <row r="45" spans="1:382" ht="13.5" customHeight="1" x14ac:dyDescent="0.15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0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2"/>
    </row>
    <row r="46" spans="1:382" ht="13.5" customHeight="1" x14ac:dyDescent="0.15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0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2"/>
    </row>
    <row r="47" spans="1:382" ht="13.5" customHeight="1" x14ac:dyDescent="0.15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0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2"/>
    </row>
    <row r="48" spans="1:382" ht="13.5" customHeight="1" x14ac:dyDescent="0.15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 x14ac:dyDescent="0.15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0" t="s">
        <v>135</v>
      </c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2"/>
    </row>
    <row r="50" spans="1:382" ht="13.5" customHeight="1" x14ac:dyDescent="0.15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0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2"/>
    </row>
    <row r="51" spans="1:382" ht="13.5" customHeight="1" x14ac:dyDescent="0.15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0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2"/>
    </row>
    <row r="52" spans="1:382" ht="13.5" customHeight="1" x14ac:dyDescent="0.15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>
        <f>データ!BF7</f>
        <v>100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100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100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94.4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100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5">
        <f>データ!BQ7</f>
        <v>608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605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597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419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350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0"/>
      <c r="NE52" s="111"/>
      <c r="NF52" s="111"/>
      <c r="NG52" s="111"/>
      <c r="NH52" s="111"/>
      <c r="NI52" s="111"/>
      <c r="NJ52" s="111"/>
      <c r="NK52" s="111"/>
      <c r="NL52" s="111"/>
      <c r="NM52" s="111"/>
      <c r="NN52" s="111"/>
      <c r="NO52" s="111"/>
      <c r="NP52" s="111"/>
      <c r="NQ52" s="111"/>
      <c r="NR52" s="112"/>
    </row>
    <row r="53" spans="1:382" ht="13.5" customHeight="1" x14ac:dyDescent="0.15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5">
        <f>データ!AZ7</f>
        <v>19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55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60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60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55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38.799999999999997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37.6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37.700000000000003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38.5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37.6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5">
        <f>データ!BV7</f>
        <v>7659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6771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7055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8884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8279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0"/>
      <c r="NE53" s="111"/>
      <c r="NF53" s="111"/>
      <c r="NG53" s="111"/>
      <c r="NH53" s="111"/>
      <c r="NI53" s="111"/>
      <c r="NJ53" s="111"/>
      <c r="NK53" s="111"/>
      <c r="NL53" s="111"/>
      <c r="NM53" s="111"/>
      <c r="NN53" s="111"/>
      <c r="NO53" s="111"/>
      <c r="NP53" s="111"/>
      <c r="NQ53" s="111"/>
      <c r="NR53" s="112"/>
    </row>
    <row r="54" spans="1:382" ht="13.5" customHeight="1" x14ac:dyDescent="0.15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0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2"/>
    </row>
    <row r="55" spans="1:382" ht="13.5" customHeight="1" x14ac:dyDescent="0.15">
      <c r="A55" s="2"/>
      <c r="B55" s="23"/>
      <c r="C55" s="25"/>
      <c r="D55" s="5"/>
      <c r="E55" s="5"/>
      <c r="F55" s="5"/>
      <c r="G55" s="5"/>
      <c r="H55" s="121" t="s">
        <v>34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25"/>
      <c r="DQ55" s="25"/>
      <c r="DR55" s="25"/>
      <c r="DS55" s="25"/>
      <c r="DT55" s="25"/>
      <c r="DU55" s="25"/>
      <c r="DV55" s="25"/>
      <c r="DW55" s="25"/>
      <c r="DX55" s="25"/>
      <c r="DY55" s="121" t="s">
        <v>35</v>
      </c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25"/>
      <c r="IH55" s="25"/>
      <c r="II55" s="25"/>
      <c r="IJ55" s="25"/>
      <c r="IK55" s="25"/>
      <c r="IL55" s="25"/>
      <c r="IM55" s="25"/>
      <c r="IN55" s="25"/>
      <c r="IO55" s="25"/>
      <c r="IP55" s="121" t="s">
        <v>36</v>
      </c>
      <c r="IQ55" s="121"/>
      <c r="IR55" s="121"/>
      <c r="IS55" s="121"/>
      <c r="IT55" s="121"/>
      <c r="IU55" s="121"/>
      <c r="IV55" s="121"/>
      <c r="IW55" s="121"/>
      <c r="IX55" s="121"/>
      <c r="IY55" s="121"/>
      <c r="IZ55" s="121"/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5"/>
      <c r="MX55" s="5"/>
      <c r="MY55" s="5"/>
      <c r="MZ55" s="25"/>
      <c r="NA55" s="25"/>
      <c r="NB55" s="24"/>
      <c r="NC55" s="2"/>
      <c r="ND55" s="110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2"/>
    </row>
    <row r="56" spans="1:382" ht="13.5" customHeight="1" x14ac:dyDescent="0.15">
      <c r="A56" s="2"/>
      <c r="B56" s="23"/>
      <c r="C56" s="25"/>
      <c r="D56" s="5"/>
      <c r="E56" s="5"/>
      <c r="F56" s="5"/>
      <c r="G56" s="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25"/>
      <c r="DQ56" s="25"/>
      <c r="DR56" s="25"/>
      <c r="DS56" s="25"/>
      <c r="DT56" s="25"/>
      <c r="DU56" s="25"/>
      <c r="DV56" s="25"/>
      <c r="DW56" s="25"/>
      <c r="DX56" s="25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25"/>
      <c r="IH56" s="25"/>
      <c r="II56" s="25"/>
      <c r="IJ56" s="25"/>
      <c r="IK56" s="25"/>
      <c r="IL56" s="25"/>
      <c r="IM56" s="25"/>
      <c r="IN56" s="25"/>
      <c r="IO56" s="25"/>
      <c r="IP56" s="121"/>
      <c r="IQ56" s="121"/>
      <c r="IR56" s="121"/>
      <c r="IS56" s="121"/>
      <c r="IT56" s="121"/>
      <c r="IU56" s="121"/>
      <c r="IV56" s="121"/>
      <c r="IW56" s="121"/>
      <c r="IX56" s="121"/>
      <c r="IY56" s="121"/>
      <c r="IZ56" s="121"/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1"/>
      <c r="KF56" s="121"/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1"/>
      <c r="MN56" s="121"/>
      <c r="MO56" s="121"/>
      <c r="MP56" s="121"/>
      <c r="MQ56" s="121"/>
      <c r="MR56" s="121"/>
      <c r="MS56" s="121"/>
      <c r="MT56" s="121"/>
      <c r="MU56" s="121"/>
      <c r="MV56" s="121"/>
      <c r="MW56" s="5"/>
      <c r="MX56" s="5"/>
      <c r="MY56" s="5"/>
      <c r="MZ56" s="25"/>
      <c r="NA56" s="25"/>
      <c r="NB56" s="24"/>
      <c r="NC56" s="2"/>
      <c r="ND56" s="110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2"/>
    </row>
    <row r="57" spans="1:382" ht="13.5" customHeight="1" x14ac:dyDescent="0.15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0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2"/>
    </row>
    <row r="58" spans="1:382" ht="13.5" customHeight="1" x14ac:dyDescent="0.15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0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2"/>
    </row>
    <row r="59" spans="1:382" ht="13.5" customHeight="1" x14ac:dyDescent="0.15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0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2"/>
    </row>
    <row r="60" spans="1:382" ht="13.5" customHeight="1" x14ac:dyDescent="0.15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0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2"/>
    </row>
    <row r="61" spans="1:382" ht="13.5" customHeight="1" x14ac:dyDescent="0.15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0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2"/>
    </row>
    <row r="62" spans="1:382" ht="13.5" customHeight="1" x14ac:dyDescent="0.15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0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2"/>
    </row>
    <row r="63" spans="1:382" ht="13.5" customHeight="1" x14ac:dyDescent="0.15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6" t="s">
        <v>38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0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2"/>
    </row>
    <row r="64" spans="1:382" ht="13.5" customHeight="1" x14ac:dyDescent="0.15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 x14ac:dyDescent="0.15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0" t="s">
        <v>132</v>
      </c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2"/>
    </row>
    <row r="67" spans="1:382" ht="13.5" customHeight="1" x14ac:dyDescent="0.15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27">
        <f>データ!CM7</f>
        <v>11724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0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2"/>
    </row>
    <row r="68" spans="1:382" ht="13.5" customHeight="1" x14ac:dyDescent="0.15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0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2"/>
    </row>
    <row r="69" spans="1:382" ht="13.5" customHeight="1" x14ac:dyDescent="0.15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0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2"/>
    </row>
    <row r="70" spans="1:382" ht="13.5" customHeight="1" x14ac:dyDescent="0.15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0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2"/>
    </row>
    <row r="71" spans="1:382" ht="13.5" customHeight="1" x14ac:dyDescent="0.15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0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2"/>
    </row>
    <row r="72" spans="1:382" ht="13.5" customHeight="1" x14ac:dyDescent="0.15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6" t="s">
        <v>40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0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2"/>
    </row>
    <row r="73" spans="1:382" ht="13.5" customHeight="1" x14ac:dyDescent="0.15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0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2"/>
    </row>
    <row r="74" spans="1:382" ht="13.5" customHeight="1" x14ac:dyDescent="0.15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0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2"/>
    </row>
    <row r="75" spans="1:382" ht="13.5" customHeight="1" x14ac:dyDescent="0.15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0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2"/>
    </row>
    <row r="76" spans="1:382" ht="13.5" customHeight="1" x14ac:dyDescent="0.15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6">
        <f>データ!$B$11</f>
        <v>40909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41275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41640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42005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42370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5"/>
      <c r="CP76" s="5"/>
      <c r="CQ76" s="5"/>
      <c r="CR76" s="5"/>
      <c r="CS76" s="5"/>
      <c r="CT76" s="5"/>
      <c r="CU76" s="5"/>
      <c r="CV76" s="127" t="str">
        <f>データ!CN7</f>
        <v>-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6">
        <f>データ!$B$11</f>
        <v>40909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41275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41640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42005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42370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6">
        <f>データ!$B$11</f>
        <v>40909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41275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41640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42005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42370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5"/>
      <c r="MY76" s="5"/>
      <c r="MZ76" s="5"/>
      <c r="NA76" s="5"/>
      <c r="NB76" s="5"/>
      <c r="NC76" s="45"/>
      <c r="ND76" s="110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2"/>
    </row>
    <row r="77" spans="1:382" ht="13.5" customHeight="1" x14ac:dyDescent="0.15">
      <c r="A77" s="2"/>
      <c r="B77" s="23"/>
      <c r="C77" s="5"/>
      <c r="D77" s="5"/>
      <c r="E77" s="5"/>
      <c r="F77" s="5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8" t="str">
        <f>データ!CB7</f>
        <v xml:space="preserve"> 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20"/>
      <c r="AG77" s="118" t="str">
        <f>データ!CC7</f>
        <v xml:space="preserve"> 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18" t="str">
        <f>データ!CD7</f>
        <v xml:space="preserve"> </v>
      </c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20"/>
      <c r="BK77" s="118" t="str">
        <f>データ!CE7</f>
        <v xml:space="preserve"> </v>
      </c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20"/>
      <c r="BZ77" s="118" t="str">
        <f>データ!CF7</f>
        <v xml:space="preserve"> </v>
      </c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20"/>
      <c r="CO77" s="5"/>
      <c r="CP77" s="5"/>
      <c r="CQ77" s="5"/>
      <c r="CR77" s="5"/>
      <c r="CS77" s="5"/>
      <c r="CT77" s="5"/>
      <c r="CU77" s="5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5"/>
      <c r="FZ77" s="5"/>
      <c r="GA77" s="5"/>
      <c r="GB77" s="5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8" t="str">
        <f>データ!CO7</f>
        <v xml:space="preserve"> </v>
      </c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20"/>
      <c r="HA77" s="118" t="str">
        <f>データ!CP7</f>
        <v xml:space="preserve"> </v>
      </c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20"/>
      <c r="HP77" s="118" t="str">
        <f>データ!CQ7</f>
        <v xml:space="preserve"> </v>
      </c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20"/>
      <c r="IE77" s="118" t="str">
        <f>データ!CR7</f>
        <v xml:space="preserve"> </v>
      </c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20"/>
      <c r="IT77" s="118" t="str">
        <f>データ!CS7</f>
        <v xml:space="preserve"> </v>
      </c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20"/>
      <c r="JL77" s="5"/>
      <c r="JM77" s="5"/>
      <c r="JN77" s="5"/>
      <c r="JO77" s="5"/>
      <c r="JP77" s="5"/>
      <c r="JQ77" s="5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8">
        <f>データ!CZ7</f>
        <v>0</v>
      </c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20"/>
      <c r="KP77" s="118">
        <f>データ!DA7</f>
        <v>0</v>
      </c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20"/>
      <c r="LE77" s="118">
        <f>データ!DB7</f>
        <v>0</v>
      </c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20"/>
      <c r="LT77" s="118">
        <f>データ!DC7</f>
        <v>0</v>
      </c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20"/>
      <c r="MI77" s="118">
        <f>データ!DD7</f>
        <v>0</v>
      </c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20"/>
      <c r="MX77" s="5"/>
      <c r="MY77" s="5"/>
      <c r="MZ77" s="5"/>
      <c r="NA77" s="5"/>
      <c r="NB77" s="5"/>
      <c r="NC77" s="45"/>
      <c r="ND77" s="110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2"/>
    </row>
    <row r="78" spans="1:382" ht="13.5" customHeight="1" x14ac:dyDescent="0.15">
      <c r="A78" s="2"/>
      <c r="B78" s="23"/>
      <c r="C78" s="5"/>
      <c r="D78" s="5"/>
      <c r="E78" s="5"/>
      <c r="F78" s="5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8" t="str">
        <f>データ!CG7</f>
        <v xml:space="preserve"> 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20"/>
      <c r="AG78" s="118" t="str">
        <f>データ!CH7</f>
        <v xml:space="preserve"> 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18" t="str">
        <f>データ!CI7</f>
        <v xml:space="preserve"> </v>
      </c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20"/>
      <c r="BK78" s="118" t="str">
        <f>データ!CJ7</f>
        <v xml:space="preserve"> </v>
      </c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  <c r="BZ78" s="118" t="str">
        <f>データ!CK7</f>
        <v xml:space="preserve"> </v>
      </c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5"/>
      <c r="CP78" s="5"/>
      <c r="CQ78" s="5"/>
      <c r="CR78" s="5"/>
      <c r="CS78" s="5"/>
      <c r="CT78" s="5"/>
      <c r="CU78" s="5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5"/>
      <c r="FZ78" s="5"/>
      <c r="GA78" s="5"/>
      <c r="GB78" s="5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8" t="str">
        <f>データ!CT7</f>
        <v xml:space="preserve"> </v>
      </c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20"/>
      <c r="HA78" s="118" t="str">
        <f>データ!CU7</f>
        <v xml:space="preserve"> </v>
      </c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20"/>
      <c r="HP78" s="118" t="str">
        <f>データ!CV7</f>
        <v xml:space="preserve"> </v>
      </c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20"/>
      <c r="IE78" s="118" t="str">
        <f>データ!CW7</f>
        <v xml:space="preserve"> </v>
      </c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20"/>
      <c r="IT78" s="118" t="str">
        <f>データ!CX7</f>
        <v xml:space="preserve"> </v>
      </c>
      <c r="IU78" s="119"/>
      <c r="IV78" s="119"/>
      <c r="IW78" s="119"/>
      <c r="IX78" s="119"/>
      <c r="IY78" s="119"/>
      <c r="IZ78" s="119"/>
      <c r="JA78" s="119"/>
      <c r="JB78" s="119"/>
      <c r="JC78" s="119"/>
      <c r="JD78" s="119"/>
      <c r="JE78" s="119"/>
      <c r="JF78" s="119"/>
      <c r="JG78" s="119"/>
      <c r="JH78" s="120"/>
      <c r="JL78" s="5"/>
      <c r="JM78" s="5"/>
      <c r="JN78" s="5"/>
      <c r="JO78" s="5"/>
      <c r="JP78" s="5"/>
      <c r="JQ78" s="5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8">
        <f>データ!DE7</f>
        <v>44.3</v>
      </c>
      <c r="KB78" s="119"/>
      <c r="KC78" s="119"/>
      <c r="KD78" s="119"/>
      <c r="KE78" s="119"/>
      <c r="KF78" s="119"/>
      <c r="KG78" s="119"/>
      <c r="KH78" s="119"/>
      <c r="KI78" s="119"/>
      <c r="KJ78" s="119"/>
      <c r="KK78" s="119"/>
      <c r="KL78" s="119"/>
      <c r="KM78" s="119"/>
      <c r="KN78" s="119"/>
      <c r="KO78" s="120"/>
      <c r="KP78" s="118">
        <f>データ!DF7</f>
        <v>76</v>
      </c>
      <c r="KQ78" s="119"/>
      <c r="KR78" s="119"/>
      <c r="KS78" s="119"/>
      <c r="KT78" s="119"/>
      <c r="KU78" s="119"/>
      <c r="KV78" s="119"/>
      <c r="KW78" s="119"/>
      <c r="KX78" s="119"/>
      <c r="KY78" s="119"/>
      <c r="KZ78" s="119"/>
      <c r="LA78" s="119"/>
      <c r="LB78" s="119"/>
      <c r="LC78" s="119"/>
      <c r="LD78" s="120"/>
      <c r="LE78" s="118">
        <f>データ!DG7</f>
        <v>59.3</v>
      </c>
      <c r="LF78" s="119"/>
      <c r="LG78" s="119"/>
      <c r="LH78" s="119"/>
      <c r="LI78" s="119"/>
      <c r="LJ78" s="119"/>
      <c r="LK78" s="119"/>
      <c r="LL78" s="119"/>
      <c r="LM78" s="119"/>
      <c r="LN78" s="119"/>
      <c r="LO78" s="119"/>
      <c r="LP78" s="119"/>
      <c r="LQ78" s="119"/>
      <c r="LR78" s="119"/>
      <c r="LS78" s="120"/>
      <c r="LT78" s="118">
        <f>データ!DH7</f>
        <v>88.6</v>
      </c>
      <c r="LU78" s="119"/>
      <c r="LV78" s="119"/>
      <c r="LW78" s="119"/>
      <c r="LX78" s="119"/>
      <c r="LY78" s="119"/>
      <c r="LZ78" s="119"/>
      <c r="MA78" s="119"/>
      <c r="MB78" s="119"/>
      <c r="MC78" s="119"/>
      <c r="MD78" s="119"/>
      <c r="ME78" s="119"/>
      <c r="MF78" s="119"/>
      <c r="MG78" s="119"/>
      <c r="MH78" s="120"/>
      <c r="MI78" s="118">
        <f>データ!DI7</f>
        <v>72.2</v>
      </c>
      <c r="MJ78" s="119"/>
      <c r="MK78" s="119"/>
      <c r="ML78" s="119"/>
      <c r="MM78" s="119"/>
      <c r="MN78" s="119"/>
      <c r="MO78" s="119"/>
      <c r="MP78" s="119"/>
      <c r="MQ78" s="119"/>
      <c r="MR78" s="119"/>
      <c r="MS78" s="119"/>
      <c r="MT78" s="119"/>
      <c r="MU78" s="119"/>
      <c r="MV78" s="119"/>
      <c r="MW78" s="120"/>
      <c r="MX78" s="5"/>
      <c r="MY78" s="5"/>
      <c r="MZ78" s="5"/>
      <c r="NA78" s="5"/>
      <c r="NB78" s="5"/>
      <c r="NC78" s="45"/>
      <c r="ND78" s="110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2"/>
    </row>
    <row r="79" spans="1:382" ht="13.5" customHeight="1" x14ac:dyDescent="0.15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0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2"/>
    </row>
    <row r="80" spans="1:382" ht="13.5" customHeight="1" x14ac:dyDescent="0.15">
      <c r="A80" s="2"/>
      <c r="B80" s="23"/>
      <c r="C80" s="25"/>
      <c r="D80" s="5"/>
      <c r="E80" s="5"/>
      <c r="F80" s="5"/>
      <c r="G80" s="5"/>
      <c r="H80" s="121" t="s">
        <v>41</v>
      </c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1" t="s">
        <v>42</v>
      </c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121"/>
      <c r="IY80" s="121"/>
      <c r="IZ80" s="121"/>
      <c r="JA80" s="121"/>
      <c r="JB80" s="121"/>
      <c r="JC80" s="121"/>
      <c r="JD80" s="121"/>
      <c r="JE80" s="121"/>
      <c r="JF80" s="121"/>
      <c r="JG80" s="121"/>
      <c r="JH80" s="121"/>
      <c r="JI80" s="121"/>
      <c r="JJ80" s="121"/>
      <c r="JK80" s="121"/>
      <c r="JL80" s="121"/>
      <c r="JM80" s="5"/>
      <c r="JN80" s="5"/>
      <c r="JO80" s="5"/>
      <c r="JP80" s="121" t="s">
        <v>43</v>
      </c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/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/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/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/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25"/>
      <c r="NA80" s="25"/>
      <c r="NB80" s="24"/>
      <c r="NC80" s="2"/>
      <c r="ND80" s="110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2"/>
    </row>
    <row r="81" spans="1:382" ht="13.5" customHeight="1" x14ac:dyDescent="0.15">
      <c r="A81" s="2"/>
      <c r="B81" s="23"/>
      <c r="C81" s="25"/>
      <c r="D81" s="5"/>
      <c r="E81" s="5"/>
      <c r="F81" s="5"/>
      <c r="G81" s="5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121"/>
      <c r="IY81" s="121"/>
      <c r="IZ81" s="121"/>
      <c r="JA81" s="121"/>
      <c r="JB81" s="121"/>
      <c r="JC81" s="121"/>
      <c r="JD81" s="121"/>
      <c r="JE81" s="121"/>
      <c r="JF81" s="121"/>
      <c r="JG81" s="121"/>
      <c r="JH81" s="121"/>
      <c r="JI81" s="121"/>
      <c r="JJ81" s="121"/>
      <c r="JK81" s="121"/>
      <c r="JL81" s="121"/>
      <c r="JM81" s="5"/>
      <c r="JN81" s="5"/>
      <c r="JO81" s="5"/>
      <c r="JP81" s="121"/>
      <c r="JQ81" s="121"/>
      <c r="JR81" s="121"/>
      <c r="JS81" s="121"/>
      <c r="JT81" s="121"/>
      <c r="JU81" s="121"/>
      <c r="JV81" s="121"/>
      <c r="JW81" s="121"/>
      <c r="JX81" s="121"/>
      <c r="JY81" s="121"/>
      <c r="JZ81" s="121"/>
      <c r="KA81" s="121"/>
      <c r="KB81" s="121"/>
      <c r="KC81" s="121"/>
      <c r="KD81" s="121"/>
      <c r="KE81" s="121"/>
      <c r="KF81" s="121"/>
      <c r="KG81" s="121"/>
      <c r="KH81" s="121"/>
      <c r="KI81" s="121"/>
      <c r="KJ81" s="121"/>
      <c r="KK81" s="121"/>
      <c r="KL81" s="121"/>
      <c r="KM81" s="121"/>
      <c r="KN81" s="121"/>
      <c r="KO81" s="121"/>
      <c r="KP81" s="121"/>
      <c r="KQ81" s="121"/>
      <c r="KR81" s="121"/>
      <c r="KS81" s="121"/>
      <c r="KT81" s="121"/>
      <c r="KU81" s="121"/>
      <c r="KV81" s="121"/>
      <c r="KW81" s="121"/>
      <c r="KX81" s="121"/>
      <c r="KY81" s="121"/>
      <c r="KZ81" s="121"/>
      <c r="LA81" s="121"/>
      <c r="LB81" s="121"/>
      <c r="LC81" s="121"/>
      <c r="LD81" s="121"/>
      <c r="LE81" s="121"/>
      <c r="LF81" s="121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21"/>
      <c r="MX81" s="121"/>
      <c r="MY81" s="121"/>
      <c r="MZ81" s="25"/>
      <c r="NA81" s="25"/>
      <c r="NB81" s="24"/>
      <c r="NC81" s="2"/>
      <c r="ND81" s="110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2"/>
    </row>
    <row r="82" spans="1:382" ht="13.5" customHeight="1" x14ac:dyDescent="0.15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 x14ac:dyDescent="0.15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 x14ac:dyDescent="0.15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 x14ac:dyDescent="0.1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 x14ac:dyDescent="0.1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 x14ac:dyDescent="0.15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 x14ac:dyDescent="0.1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 x14ac:dyDescent="0.15">
      <c r="A6" s="50" t="s">
        <v>109</v>
      </c>
      <c r="B6" s="61">
        <f>B8</f>
        <v>2016</v>
      </c>
      <c r="C6" s="61">
        <f t="shared" ref="C6:X6" si="1">C8</f>
        <v>352047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3</v>
      </c>
      <c r="H6" s="61" t="str">
        <f>SUBSTITUTE(H8,"　","")</f>
        <v>山口県萩市</v>
      </c>
      <c r="I6" s="61" t="str">
        <f t="shared" si="1"/>
        <v>萩市大照院前駐車場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届出駐車場</v>
      </c>
      <c r="Q6" s="63" t="str">
        <f t="shared" si="1"/>
        <v>広場式</v>
      </c>
      <c r="R6" s="64" t="str">
        <f t="shared" si="1"/>
        <v>-</v>
      </c>
      <c r="S6" s="63" t="str">
        <f t="shared" si="1"/>
        <v>公共施設</v>
      </c>
      <c r="T6" s="63" t="str">
        <f t="shared" si="1"/>
        <v>無</v>
      </c>
      <c r="U6" s="64">
        <f t="shared" si="1"/>
        <v>742</v>
      </c>
      <c r="V6" s="64">
        <f t="shared" si="1"/>
        <v>17</v>
      </c>
      <c r="W6" s="64" t="str">
        <f t="shared" si="1"/>
        <v>-</v>
      </c>
      <c r="X6" s="63" t="str">
        <f t="shared" si="1"/>
        <v>導入なし</v>
      </c>
      <c r="Y6" s="65">
        <f>IF(Y8="-",NA(),Y8)</f>
        <v>0</v>
      </c>
      <c r="Z6" s="65">
        <f t="shared" ref="Z6:AH6" si="2">IF(Z8="-",NA(),Z8)</f>
        <v>0</v>
      </c>
      <c r="AA6" s="65">
        <f t="shared" si="2"/>
        <v>0</v>
      </c>
      <c r="AB6" s="65">
        <f t="shared" si="2"/>
        <v>1776</v>
      </c>
      <c r="AC6" s="65">
        <f t="shared" si="2"/>
        <v>0</v>
      </c>
      <c r="AD6" s="65">
        <f t="shared" si="2"/>
        <v>356.8</v>
      </c>
      <c r="AE6" s="65">
        <f t="shared" si="2"/>
        <v>366.4</v>
      </c>
      <c r="AF6" s="65">
        <f t="shared" si="2"/>
        <v>317.5</v>
      </c>
      <c r="AG6" s="65">
        <f t="shared" si="2"/>
        <v>467.9</v>
      </c>
      <c r="AH6" s="65">
        <f t="shared" si="2"/>
        <v>385.1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9</v>
      </c>
      <c r="AP6" s="65">
        <f t="shared" si="3"/>
        <v>10</v>
      </c>
      <c r="AQ6" s="65">
        <f t="shared" si="3"/>
        <v>11</v>
      </c>
      <c r="AR6" s="65">
        <f t="shared" si="3"/>
        <v>9.5</v>
      </c>
      <c r="AS6" s="65">
        <f t="shared" si="3"/>
        <v>9.9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19</v>
      </c>
      <c r="BA6" s="66">
        <f t="shared" si="4"/>
        <v>55</v>
      </c>
      <c r="BB6" s="66">
        <f t="shared" si="4"/>
        <v>60</v>
      </c>
      <c r="BC6" s="66">
        <f t="shared" si="4"/>
        <v>60</v>
      </c>
      <c r="BD6" s="66">
        <f t="shared" si="4"/>
        <v>55</v>
      </c>
      <c r="BE6" s="64" t="str">
        <f>IF(BE8="-","",IF(BE8="-","【-】","【"&amp;SUBSTITUTE(TEXT(BE8,"#,##0"),"-","△")&amp;"】"))</f>
        <v>【140】</v>
      </c>
      <c r="BF6" s="65">
        <f>IF(BF8="-",NA(),BF8)</f>
        <v>100</v>
      </c>
      <c r="BG6" s="65">
        <f t="shared" ref="BG6:BO6" si="5">IF(BG8="-",NA(),BG8)</f>
        <v>100</v>
      </c>
      <c r="BH6" s="65">
        <f t="shared" si="5"/>
        <v>100</v>
      </c>
      <c r="BI6" s="65">
        <f t="shared" si="5"/>
        <v>94.4</v>
      </c>
      <c r="BJ6" s="65">
        <f t="shared" si="5"/>
        <v>100</v>
      </c>
      <c r="BK6" s="65">
        <f t="shared" si="5"/>
        <v>38.799999999999997</v>
      </c>
      <c r="BL6" s="65">
        <f t="shared" si="5"/>
        <v>37.6</v>
      </c>
      <c r="BM6" s="65">
        <f t="shared" si="5"/>
        <v>37.700000000000003</v>
      </c>
      <c r="BN6" s="65">
        <f t="shared" si="5"/>
        <v>38.5</v>
      </c>
      <c r="BO6" s="65">
        <f t="shared" si="5"/>
        <v>37.6</v>
      </c>
      <c r="BP6" s="62" t="str">
        <f>IF(BP8="-","",IF(BP8="-","【-】","【"&amp;SUBSTITUTE(TEXT(BP8,"#,##0.0"),"-","△")&amp;"】"))</f>
        <v>【45.2】</v>
      </c>
      <c r="BQ6" s="66">
        <f>IF(BQ8="-",NA(),BQ8)</f>
        <v>608</v>
      </c>
      <c r="BR6" s="66">
        <f t="shared" ref="BR6:BZ6" si="6">IF(BR8="-",NA(),BR8)</f>
        <v>605</v>
      </c>
      <c r="BS6" s="66">
        <f t="shared" si="6"/>
        <v>597</v>
      </c>
      <c r="BT6" s="66">
        <f t="shared" si="6"/>
        <v>419</v>
      </c>
      <c r="BU6" s="66">
        <f t="shared" si="6"/>
        <v>350</v>
      </c>
      <c r="BV6" s="66">
        <f t="shared" si="6"/>
        <v>7659</v>
      </c>
      <c r="BW6" s="66">
        <f t="shared" si="6"/>
        <v>6771</v>
      </c>
      <c r="BX6" s="66">
        <f t="shared" si="6"/>
        <v>7055</v>
      </c>
      <c r="BY6" s="66">
        <f t="shared" si="6"/>
        <v>8884</v>
      </c>
      <c r="BZ6" s="66">
        <f t="shared" si="6"/>
        <v>8279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11724</v>
      </c>
      <c r="CN6" s="64" t="str">
        <f t="shared" si="7"/>
        <v>-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44.3</v>
      </c>
      <c r="DF6" s="65">
        <f t="shared" si="8"/>
        <v>76</v>
      </c>
      <c r="DG6" s="65">
        <f t="shared" si="8"/>
        <v>59.3</v>
      </c>
      <c r="DH6" s="65">
        <f t="shared" si="8"/>
        <v>88.6</v>
      </c>
      <c r="DI6" s="65">
        <f t="shared" si="8"/>
        <v>72.2</v>
      </c>
      <c r="DJ6" s="62" t="str">
        <f>IF(DJ8="-","",IF(DJ8="-","【-】","【"&amp;SUBSTITUTE(TEXT(DJ8,"#,##0.0"),"-","△")&amp;"】"))</f>
        <v>【122.6】</v>
      </c>
      <c r="DK6" s="65">
        <f>IF(DK8="-",NA(),DK8)</f>
        <v>94.1</v>
      </c>
      <c r="DL6" s="65">
        <f t="shared" ref="DL6:DT6" si="9">IF(DL8="-",NA(),DL8)</f>
        <v>94.1</v>
      </c>
      <c r="DM6" s="65">
        <f t="shared" si="9"/>
        <v>88.2</v>
      </c>
      <c r="DN6" s="65">
        <f t="shared" si="9"/>
        <v>64.7</v>
      </c>
      <c r="DO6" s="65">
        <f t="shared" si="9"/>
        <v>52.9</v>
      </c>
      <c r="DP6" s="65">
        <f t="shared" si="9"/>
        <v>182.5</v>
      </c>
      <c r="DQ6" s="65">
        <f t="shared" si="9"/>
        <v>181</v>
      </c>
      <c r="DR6" s="65">
        <f t="shared" si="9"/>
        <v>182.1</v>
      </c>
      <c r="DS6" s="65">
        <f t="shared" si="9"/>
        <v>184.8</v>
      </c>
      <c r="DT6" s="65">
        <f t="shared" si="9"/>
        <v>182.5</v>
      </c>
      <c r="DU6" s="62" t="str">
        <f>IF(DU8="-","",IF(DU8="-","【-】","【"&amp;SUBSTITUTE(TEXT(DU8,"#,##0.0"),"-","△")&amp;"】"))</f>
        <v>【194.5】</v>
      </c>
    </row>
    <row r="7" spans="1:125" s="67" customFormat="1" x14ac:dyDescent="0.15">
      <c r="A7" s="50" t="s">
        <v>111</v>
      </c>
      <c r="B7" s="61">
        <f t="shared" ref="B7:X7" si="10">B8</f>
        <v>2016</v>
      </c>
      <c r="C7" s="61">
        <f t="shared" si="10"/>
        <v>352047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3</v>
      </c>
      <c r="H7" s="61" t="str">
        <f t="shared" si="10"/>
        <v>山口県　萩市</v>
      </c>
      <c r="I7" s="61" t="str">
        <f t="shared" si="10"/>
        <v>萩市大照院前駐車場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届出駐車場</v>
      </c>
      <c r="Q7" s="63" t="str">
        <f t="shared" si="10"/>
        <v>広場式</v>
      </c>
      <c r="R7" s="64" t="str">
        <f t="shared" si="10"/>
        <v>-</v>
      </c>
      <c r="S7" s="63" t="str">
        <f t="shared" si="10"/>
        <v>公共施設</v>
      </c>
      <c r="T7" s="63" t="str">
        <f t="shared" si="10"/>
        <v>無</v>
      </c>
      <c r="U7" s="64">
        <f t="shared" si="10"/>
        <v>742</v>
      </c>
      <c r="V7" s="64">
        <f t="shared" si="10"/>
        <v>17</v>
      </c>
      <c r="W7" s="64" t="str">
        <f t="shared" si="10"/>
        <v>-</v>
      </c>
      <c r="X7" s="63" t="str">
        <f t="shared" si="10"/>
        <v>導入なし</v>
      </c>
      <c r="Y7" s="65">
        <f>Y8</f>
        <v>0</v>
      </c>
      <c r="Z7" s="65">
        <f t="shared" ref="Z7:AH7" si="11">Z8</f>
        <v>0</v>
      </c>
      <c r="AA7" s="65">
        <f t="shared" si="11"/>
        <v>0</v>
      </c>
      <c r="AB7" s="65">
        <f t="shared" si="11"/>
        <v>1776</v>
      </c>
      <c r="AC7" s="65">
        <f t="shared" si="11"/>
        <v>0</v>
      </c>
      <c r="AD7" s="65">
        <f t="shared" si="11"/>
        <v>356.8</v>
      </c>
      <c r="AE7" s="65">
        <f t="shared" si="11"/>
        <v>366.4</v>
      </c>
      <c r="AF7" s="65">
        <f t="shared" si="11"/>
        <v>317.5</v>
      </c>
      <c r="AG7" s="65">
        <f t="shared" si="11"/>
        <v>467.9</v>
      </c>
      <c r="AH7" s="65">
        <f t="shared" si="11"/>
        <v>385.1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9</v>
      </c>
      <c r="AP7" s="65">
        <f t="shared" si="12"/>
        <v>10</v>
      </c>
      <c r="AQ7" s="65">
        <f t="shared" si="12"/>
        <v>11</v>
      </c>
      <c r="AR7" s="65">
        <f t="shared" si="12"/>
        <v>9.5</v>
      </c>
      <c r="AS7" s="65">
        <f t="shared" si="12"/>
        <v>9.9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19</v>
      </c>
      <c r="BA7" s="66">
        <f t="shared" si="13"/>
        <v>55</v>
      </c>
      <c r="BB7" s="66">
        <f t="shared" si="13"/>
        <v>60</v>
      </c>
      <c r="BC7" s="66">
        <f t="shared" si="13"/>
        <v>60</v>
      </c>
      <c r="BD7" s="66">
        <f t="shared" si="13"/>
        <v>55</v>
      </c>
      <c r="BE7" s="64"/>
      <c r="BF7" s="65">
        <f>BF8</f>
        <v>100</v>
      </c>
      <c r="BG7" s="65">
        <f t="shared" ref="BG7:BO7" si="14">BG8</f>
        <v>100</v>
      </c>
      <c r="BH7" s="65">
        <f t="shared" si="14"/>
        <v>100</v>
      </c>
      <c r="BI7" s="65">
        <f t="shared" si="14"/>
        <v>94.4</v>
      </c>
      <c r="BJ7" s="65">
        <f t="shared" si="14"/>
        <v>100</v>
      </c>
      <c r="BK7" s="65">
        <f t="shared" si="14"/>
        <v>38.799999999999997</v>
      </c>
      <c r="BL7" s="65">
        <f t="shared" si="14"/>
        <v>37.6</v>
      </c>
      <c r="BM7" s="65">
        <f t="shared" si="14"/>
        <v>37.700000000000003</v>
      </c>
      <c r="BN7" s="65">
        <f t="shared" si="14"/>
        <v>38.5</v>
      </c>
      <c r="BO7" s="65">
        <f t="shared" si="14"/>
        <v>37.6</v>
      </c>
      <c r="BP7" s="62"/>
      <c r="BQ7" s="66">
        <f>BQ8</f>
        <v>608</v>
      </c>
      <c r="BR7" s="66">
        <f t="shared" ref="BR7:BZ7" si="15">BR8</f>
        <v>605</v>
      </c>
      <c r="BS7" s="66">
        <f t="shared" si="15"/>
        <v>597</v>
      </c>
      <c r="BT7" s="66">
        <f t="shared" si="15"/>
        <v>419</v>
      </c>
      <c r="BU7" s="66">
        <f t="shared" si="15"/>
        <v>350</v>
      </c>
      <c r="BV7" s="66">
        <f t="shared" si="15"/>
        <v>7659</v>
      </c>
      <c r="BW7" s="66">
        <f t="shared" si="15"/>
        <v>6771</v>
      </c>
      <c r="BX7" s="66">
        <f t="shared" si="15"/>
        <v>7055</v>
      </c>
      <c r="BY7" s="66">
        <f t="shared" si="15"/>
        <v>8884</v>
      </c>
      <c r="BZ7" s="66">
        <f t="shared" si="15"/>
        <v>8279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11724</v>
      </c>
      <c r="CN7" s="64" t="str">
        <f>CN8</f>
        <v>-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113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44.3</v>
      </c>
      <c r="DF7" s="65">
        <f t="shared" si="16"/>
        <v>76</v>
      </c>
      <c r="DG7" s="65">
        <f t="shared" si="16"/>
        <v>59.3</v>
      </c>
      <c r="DH7" s="65">
        <f t="shared" si="16"/>
        <v>88.6</v>
      </c>
      <c r="DI7" s="65">
        <f t="shared" si="16"/>
        <v>72.2</v>
      </c>
      <c r="DJ7" s="62"/>
      <c r="DK7" s="65">
        <f>DK8</f>
        <v>94.1</v>
      </c>
      <c r="DL7" s="65">
        <f t="shared" ref="DL7:DT7" si="17">DL8</f>
        <v>94.1</v>
      </c>
      <c r="DM7" s="65">
        <f t="shared" si="17"/>
        <v>88.2</v>
      </c>
      <c r="DN7" s="65">
        <f t="shared" si="17"/>
        <v>64.7</v>
      </c>
      <c r="DO7" s="65">
        <f t="shared" si="17"/>
        <v>52.9</v>
      </c>
      <c r="DP7" s="65">
        <f t="shared" si="17"/>
        <v>182.5</v>
      </c>
      <c r="DQ7" s="65">
        <f t="shared" si="17"/>
        <v>181</v>
      </c>
      <c r="DR7" s="65">
        <f t="shared" si="17"/>
        <v>182.1</v>
      </c>
      <c r="DS7" s="65">
        <f t="shared" si="17"/>
        <v>184.8</v>
      </c>
      <c r="DT7" s="65">
        <f t="shared" si="17"/>
        <v>182.5</v>
      </c>
      <c r="DU7" s="62"/>
    </row>
    <row r="8" spans="1:125" s="67" customFormat="1" x14ac:dyDescent="0.15">
      <c r="A8" s="50"/>
      <c r="B8" s="68">
        <v>2016</v>
      </c>
      <c r="C8" s="68">
        <v>352047</v>
      </c>
      <c r="D8" s="68">
        <v>47</v>
      </c>
      <c r="E8" s="68">
        <v>14</v>
      </c>
      <c r="F8" s="68">
        <v>0</v>
      </c>
      <c r="G8" s="68">
        <v>3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 t="s">
        <v>118</v>
      </c>
      <c r="S8" s="70" t="s">
        <v>123</v>
      </c>
      <c r="T8" s="70" t="s">
        <v>124</v>
      </c>
      <c r="U8" s="71">
        <v>742</v>
      </c>
      <c r="V8" s="71">
        <v>17</v>
      </c>
      <c r="W8" s="71" t="s">
        <v>118</v>
      </c>
      <c r="X8" s="70" t="s">
        <v>125</v>
      </c>
      <c r="Y8" s="72">
        <v>0</v>
      </c>
      <c r="Z8" s="72">
        <v>0</v>
      </c>
      <c r="AA8" s="72">
        <v>0</v>
      </c>
      <c r="AB8" s="72">
        <v>1776</v>
      </c>
      <c r="AC8" s="72">
        <v>0</v>
      </c>
      <c r="AD8" s="72">
        <v>356.8</v>
      </c>
      <c r="AE8" s="72">
        <v>366.4</v>
      </c>
      <c r="AF8" s="72">
        <v>317.5</v>
      </c>
      <c r="AG8" s="72">
        <v>467.9</v>
      </c>
      <c r="AH8" s="72">
        <v>385.1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9</v>
      </c>
      <c r="AP8" s="72">
        <v>10</v>
      </c>
      <c r="AQ8" s="72">
        <v>11</v>
      </c>
      <c r="AR8" s="72">
        <v>9.5</v>
      </c>
      <c r="AS8" s="72">
        <v>9.9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19</v>
      </c>
      <c r="BA8" s="73">
        <v>55</v>
      </c>
      <c r="BB8" s="73">
        <v>60</v>
      </c>
      <c r="BC8" s="73">
        <v>60</v>
      </c>
      <c r="BD8" s="73">
        <v>55</v>
      </c>
      <c r="BE8" s="73">
        <v>140</v>
      </c>
      <c r="BF8" s="72">
        <v>100</v>
      </c>
      <c r="BG8" s="72">
        <v>100</v>
      </c>
      <c r="BH8" s="72">
        <v>100</v>
      </c>
      <c r="BI8" s="72">
        <v>94.4</v>
      </c>
      <c r="BJ8" s="72">
        <v>100</v>
      </c>
      <c r="BK8" s="72">
        <v>38.799999999999997</v>
      </c>
      <c r="BL8" s="72">
        <v>37.6</v>
      </c>
      <c r="BM8" s="72">
        <v>37.700000000000003</v>
      </c>
      <c r="BN8" s="72">
        <v>38.5</v>
      </c>
      <c r="BO8" s="72">
        <v>37.6</v>
      </c>
      <c r="BP8" s="69">
        <v>45.2</v>
      </c>
      <c r="BQ8" s="73">
        <v>608</v>
      </c>
      <c r="BR8" s="73">
        <v>605</v>
      </c>
      <c r="BS8" s="73">
        <v>597</v>
      </c>
      <c r="BT8" s="74">
        <v>419</v>
      </c>
      <c r="BU8" s="74">
        <v>350</v>
      </c>
      <c r="BV8" s="73">
        <v>7659</v>
      </c>
      <c r="BW8" s="73">
        <v>6771</v>
      </c>
      <c r="BX8" s="73">
        <v>7055</v>
      </c>
      <c r="BY8" s="73">
        <v>8884</v>
      </c>
      <c r="BZ8" s="73">
        <v>8279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11724</v>
      </c>
      <c r="CN8" s="71" t="s">
        <v>118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44.3</v>
      </c>
      <c r="DF8" s="72">
        <v>76</v>
      </c>
      <c r="DG8" s="72">
        <v>59.3</v>
      </c>
      <c r="DH8" s="72">
        <v>88.6</v>
      </c>
      <c r="DI8" s="72">
        <v>72.2</v>
      </c>
      <c r="DJ8" s="69">
        <v>122.6</v>
      </c>
      <c r="DK8" s="72">
        <v>94.1</v>
      </c>
      <c r="DL8" s="72">
        <v>94.1</v>
      </c>
      <c r="DM8" s="72">
        <v>88.2</v>
      </c>
      <c r="DN8" s="72">
        <v>64.7</v>
      </c>
      <c r="DO8" s="72">
        <v>52.9</v>
      </c>
      <c r="DP8" s="72">
        <v>182.5</v>
      </c>
      <c r="DQ8" s="72">
        <v>181</v>
      </c>
      <c r="DR8" s="72">
        <v>182.1</v>
      </c>
      <c r="DS8" s="72">
        <v>184.8</v>
      </c>
      <c r="DT8" s="72">
        <v>182.5</v>
      </c>
      <c r="DU8" s="69">
        <v>194.5</v>
      </c>
    </row>
    <row r="9" spans="1:125" x14ac:dyDescent="0.1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 x14ac:dyDescent="0.1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 x14ac:dyDescent="0.1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 x14ac:dyDescent="0.1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 x14ac:dyDescent="0.1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 x14ac:dyDescent="0.1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 x14ac:dyDescent="0.1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 x14ac:dyDescent="0.1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 x14ac:dyDescent="0.1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 x14ac:dyDescent="0.1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 x14ac:dyDescent="0.1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 x14ac:dyDescent="0.1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2018-03-30T00:56:55Z</cp:lastPrinted>
  <dcterms:created xsi:type="dcterms:W3CDTF">2018-02-09T01:52:25Z</dcterms:created>
  <dcterms:modified xsi:type="dcterms:W3CDTF">2018-04-05T00:17:00Z</dcterms:modified>
  <cp:category/>
</cp:coreProperties>
</file>