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IT76" i="4"/>
  <c r="CS51" i="4"/>
  <c r="HJ30" i="4"/>
  <c r="BZ76" i="4"/>
  <c r="MA51" i="4"/>
  <c r="C11" i="5"/>
  <c r="D11" i="5"/>
  <c r="E11" i="5"/>
  <c r="B11" i="5"/>
  <c r="BK76" i="4" l="1"/>
  <c r="LH51" i="4"/>
  <c r="BZ51" i="4"/>
  <c r="LT76" i="4"/>
  <c r="GQ51" i="4"/>
  <c r="LH30" i="4"/>
  <c r="IE76" i="4"/>
  <c r="GQ30" i="4"/>
  <c r="BZ30" i="4"/>
  <c r="KP76" i="4"/>
  <c r="FE51" i="4"/>
  <c r="HA76" i="4"/>
  <c r="AN51" i="4"/>
  <c r="FE30" i="4"/>
  <c r="AG76" i="4"/>
  <c r="AN30" i="4"/>
  <c r="JV51" i="4"/>
  <c r="JV30" i="4"/>
  <c r="HP76" i="4"/>
  <c r="BG30" i="4"/>
  <c r="FX30" i="4"/>
  <c r="AV76" i="4"/>
  <c r="KO51" i="4"/>
  <c r="LE76" i="4"/>
  <c r="FX51" i="4"/>
  <c r="BG51" i="4"/>
  <c r="KO30" i="4"/>
  <c r="R76" i="4"/>
  <c r="KA76" i="4"/>
  <c r="EL51" i="4"/>
  <c r="JC30" i="4"/>
  <c r="JC51"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<sst xmlns="http://schemas.openxmlformats.org/spreadsheetml/2006/main" count="287" uniqueCount="135">
  <si>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</si>
  <si>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</si>
  <si>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</si>
  <si>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</si>
  <si>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</si>
  <si>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</si>
  <si>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</si>
  <si>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</si>
  <si>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</si>
  <si>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</si>
  <si>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</si>
  <si>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</si>
  <si>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</si>
  <si>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</si>
  <si>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</si>
  <si>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</si>
  <si>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</si>
  <si>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</si>
  <si>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</si>
  <si>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</si>
  <si>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</si>
  <si>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</si>
  <si>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</si>
  <si>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</si>
  <si>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</si>
  <si>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</si>
  <si>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</si>
  <si>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</si>
  <si>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</si>
  <si>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</si>
  <si>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</si>
  <si>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</si>
  <si>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</si>
  <si>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</si>
  <si>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</si>
  <si>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</si>
  <si>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</si>
  <si>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</si>
  <si>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</si>
  <si>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</si>
  <si>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</si>
  <si>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</si>
  <si>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</si>
  <si>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</si>
  <si>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</si>
  <si>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</si>
  <si>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</si>
  <si>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</si>
  <si>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</si>
  <si>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</si>
  <si>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</si>
  <si>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</si>
  <si>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</si>
  <si>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</si>
  <si>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</si>
  <si>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</si>
  <si>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</si>
  <si>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</si>
  <si>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</si>
  <si>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</si>
  <si>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</si>
  <si>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</si>
  <si>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</si>
  <si>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</si>
  <si>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</si>
  <si>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</si>
  <si>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</si>
  <si>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</si>
  <si>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</si>
  <si>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</si>
  <si>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</si>
  <si>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</si>
  <si>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</si>
  <si>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</si>
  <si>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</si>
  <si>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</si>
  <si>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</si>
  <si>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</si>
  <si>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</si>
  <si>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</si>
  <si>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</si>
  <si>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</si>
  <si>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</si>
  <si>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</si>
  <si>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</si>
  <si>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</si>
  <si>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</si>
  <si>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</si>
  <si>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</si>
  <si>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</si>
  <si>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</si>
  <si>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</si>
  <si>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</si>
  <si>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</si>
  <si>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</si>
  <si>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</si>
  <si>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</si>
  <si>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</si>
  <si>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</si>
  <si>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</si>
  <si>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</si>
  <si>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</si>
  <si>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</si>
  <si>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</si>
  <si>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</si>
  <si>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</si>
  <si>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</si>
  <si>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</si>
  <si>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</si>
  <si>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</si>
  <si>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</si>
  <si>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</si>
  <si>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</si>
  <si>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防府市</t>
  </si>
  <si>
    <t>防府市営中央町駐車場</t>
  </si>
  <si>
    <t>法非適用</t>
  </si>
  <si>
    <t>駐車場整備事業</t>
  </si>
  <si>
    <t>-</t>
  </si>
  <si>
    <t>Ａ３Ｂ１</t>
  </si>
  <si>
    <t>該当数値なし</t>
  </si>
  <si>
    <t>届出駐車場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</si>
  <si>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</si>
  <si>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</si>
  <si>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</si>
  <si>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</si>
  <si>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</si>
  <si>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</si>
  <si>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</si>
  <si>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</si>
  <si>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</si>
  <si>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</si>
  <si>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広場式の駐車場となっており、主な資産としては土地やフェンス等があり、現時点では将来の設備投資について大規模なものは見込まれていない。</t>
    <rPh sb="1" eb="3">
      <t>ヒロバ</t>
    </rPh>
    <rPh sb="3" eb="4">
      <t>シキ</t>
    </rPh>
    <rPh sb="5" eb="7">
      <t>チュウシャ</t>
    </rPh>
    <rPh sb="7" eb="8">
      <t>ジョウ</t>
    </rPh>
    <rPh sb="15" eb="16">
      <t>オモ</t>
    </rPh>
    <rPh sb="17" eb="19">
      <t>シサン</t>
    </rPh>
    <rPh sb="23" eb="25">
      <t>トチ</t>
    </rPh>
    <rPh sb="30" eb="31">
      <t>トウ</t>
    </rPh>
    <rPh sb="40" eb="42">
      <t>ショウライ</t>
    </rPh>
    <rPh sb="43" eb="45">
      <t>セツビ</t>
    </rPh>
    <rPh sb="45" eb="47">
      <t>トウシ</t>
    </rPh>
    <rPh sb="51" eb="54">
      <t>ダイキボ</t>
    </rPh>
    <rPh sb="58" eb="60">
      <t>ミコ</t>
    </rPh>
    <phoneticPr fontId="6"/>
  </si>
  <si>
    <t>　稼働率は、６０～７０％で推移しており類似団体と比較し低水準であるが、周辺でのイベント開催時等には周辺の駐車場だけでは応じることができない需要をカバーするなど民営駐車場の補填的な役割を果たしている。また、周辺の学校や会社からは定期駐車場としての利用が多く、安定的な駐車場需要を有している。　　　　　　　　　　　　　　　　　　　　　　　　　　　　　　　　　　　　　　　　　　　　　　　　　　　　　　　　　　　　　　　</t>
    <rPh sb="1" eb="3">
      <t>カドウ</t>
    </rPh>
    <rPh sb="3" eb="4">
      <t>リツ</t>
    </rPh>
    <rPh sb="13" eb="15">
      <t>スイイ</t>
    </rPh>
    <rPh sb="24" eb="26">
      <t>ヒカク</t>
    </rPh>
    <rPh sb="27" eb="28">
      <t>ヒク</t>
    </rPh>
    <rPh sb="28" eb="30">
      <t>スイジュン</t>
    </rPh>
    <rPh sb="35" eb="37">
      <t>シュウヘン</t>
    </rPh>
    <rPh sb="43" eb="45">
      <t>カイサイ</t>
    </rPh>
    <rPh sb="45" eb="46">
      <t>ジ</t>
    </rPh>
    <rPh sb="46" eb="47">
      <t>トウ</t>
    </rPh>
    <rPh sb="49" eb="51">
      <t>シュウヘン</t>
    </rPh>
    <rPh sb="52" eb="54">
      <t>チュウシャ</t>
    </rPh>
    <rPh sb="54" eb="55">
      <t>ジョウ</t>
    </rPh>
    <rPh sb="59" eb="60">
      <t>オウ</t>
    </rPh>
    <rPh sb="69" eb="71">
      <t>ジュヨウ</t>
    </rPh>
    <rPh sb="79" eb="81">
      <t>ミンエイ</t>
    </rPh>
    <rPh sb="81" eb="83">
      <t>チュウシャ</t>
    </rPh>
    <rPh sb="83" eb="84">
      <t>ジョウ</t>
    </rPh>
    <rPh sb="85" eb="87">
      <t>ホテン</t>
    </rPh>
    <rPh sb="87" eb="88">
      <t>テキ</t>
    </rPh>
    <rPh sb="89" eb="91">
      <t>ヤクワリ</t>
    </rPh>
    <rPh sb="92" eb="93">
      <t>ハ</t>
    </rPh>
    <rPh sb="128" eb="131">
      <t>アンテイテキ</t>
    </rPh>
    <rPh sb="132" eb="134">
      <t>チュウシャ</t>
    </rPh>
    <rPh sb="134" eb="135">
      <t>ジョウ</t>
    </rPh>
    <rPh sb="135" eb="137">
      <t>ジュヨウ</t>
    </rPh>
    <rPh sb="138" eb="139">
      <t>ユウ</t>
    </rPh>
    <phoneticPr fontId="6"/>
  </si>
  <si>
    <r>
      <t>　稼働率については低水準であるものの、一般会計からの繰入を行わず単年度の収支は黒字となっている。引き続き、将来に向けての財源の確保に努めつつ健全な経営を行っていく必要がある。　</t>
    </r>
    <r>
      <rPr>
        <strike/>
        <sz val="11"/>
        <rFont val="ＭＳ ゴシック"/>
        <family val="3"/>
        <charset val="128"/>
      </rPr>
      <t xml:space="preserve">
</t>
    </r>
    <r>
      <rPr>
        <sz val="11"/>
        <rFont val="ＭＳ ゴシック"/>
        <family val="3"/>
        <charset val="128"/>
      </rPr>
      <t>　また、周辺の駐車場と競合するのではなく民営駐車場の補填的な位置づけとして、周辺の駐車場の利用料金体系との均衡を図りつつ利用者の需要に沿った事業運営を行っていく必要がある。</t>
    </r>
    <rPh sb="1" eb="3">
      <t>カドウ</t>
    </rPh>
    <rPh sb="3" eb="4">
      <t>リツ</t>
    </rPh>
    <rPh sb="9" eb="12">
      <t>テイスイジュン</t>
    </rPh>
    <rPh sb="32" eb="35">
      <t>タンネンド</t>
    </rPh>
    <rPh sb="36" eb="38">
      <t>シュウシ</t>
    </rPh>
    <rPh sb="39" eb="41">
      <t>クロジ</t>
    </rPh>
    <rPh sb="53" eb="55">
      <t>ショウライ</t>
    </rPh>
    <rPh sb="56" eb="57">
      <t>ム</t>
    </rPh>
    <rPh sb="60" eb="62">
      <t>ザイゲン</t>
    </rPh>
    <rPh sb="63" eb="65">
      <t>カクホ</t>
    </rPh>
    <rPh sb="66" eb="67">
      <t>ツト</t>
    </rPh>
    <rPh sb="76" eb="77">
      <t>オコナ</t>
    </rPh>
    <rPh sb="81" eb="83">
      <t>ヒツヨウ</t>
    </rPh>
    <rPh sb="153" eb="155">
      <t>ジュヨウ</t>
    </rPh>
    <rPh sb="159" eb="161">
      <t>ジギョウ</t>
    </rPh>
    <rPh sb="161" eb="163">
      <t>ウンエイ</t>
    </rPh>
    <rPh sb="164" eb="165">
      <t>オコナ</t>
    </rPh>
    <rPh sb="169" eb="171">
      <t>ヒツヨウ</t>
    </rPh>
    <phoneticPr fontId="6"/>
  </si>
  <si>
    <t>　当事業は、全て料金収入で賄われており、一般会計からの繰入を行わず運営を続けている。
　収益的収支比率については、100％以上で単年度の収支は黒字となっており、また類似団体との比較においてほぼ同水準で推移している。なお、Ｈ28ではリースしている駐車券発券機の更新に伴いリース料が増加したことにより前年度と比較し下落している。
　歳出については、施設運営に必要な経費のみで、これ以上の経費削減は困難である。そのため、今以上の経費が発生しないよう事業を行いつつ利用者の需要に沿った利用環境の整備に努める必要がある。　　　　　　　　　　　　　　　　　　　　</t>
    <rPh sb="6" eb="7">
      <t>スベ</t>
    </rPh>
    <rPh sb="8" eb="10">
      <t>リョウキン</t>
    </rPh>
    <rPh sb="10" eb="12">
      <t>シュウニュウ</t>
    </rPh>
    <rPh sb="13" eb="14">
      <t>マカナ</t>
    </rPh>
    <rPh sb="20" eb="24">
      <t>イッパンカイケイ</t>
    </rPh>
    <rPh sb="27" eb="29">
      <t>クリイレ</t>
    </rPh>
    <rPh sb="30" eb="31">
      <t>オコナ</t>
    </rPh>
    <rPh sb="33" eb="35">
      <t>ウンエイ</t>
    </rPh>
    <rPh sb="36" eb="37">
      <t>ツヅ</t>
    </rPh>
    <rPh sb="64" eb="67">
      <t>タンネンド</t>
    </rPh>
    <rPh sb="68" eb="70">
      <t>シュウシ</t>
    </rPh>
    <rPh sb="82" eb="84">
      <t>ルイジ</t>
    </rPh>
    <rPh sb="84" eb="86">
      <t>ダンタイ</t>
    </rPh>
    <rPh sb="88" eb="90">
      <t>ヒカク</t>
    </rPh>
    <rPh sb="96" eb="99">
      <t>ドウスイジュン</t>
    </rPh>
    <rPh sb="100" eb="102">
      <t>スイイ</t>
    </rPh>
    <rPh sb="132" eb="133">
      <t>トモナ</t>
    </rPh>
    <rPh sb="148" eb="149">
      <t>ゼン</t>
    </rPh>
    <rPh sb="149" eb="151">
      <t>ネンド</t>
    </rPh>
    <rPh sb="152" eb="154">
      <t>ヒカク</t>
    </rPh>
    <rPh sb="155" eb="157">
      <t>ゲラク</t>
    </rPh>
    <rPh sb="164" eb="166">
      <t>サイシュツ</t>
    </rPh>
    <rPh sb="172" eb="174">
      <t>シセツ</t>
    </rPh>
    <rPh sb="174" eb="176">
      <t>ウンエイ</t>
    </rPh>
    <rPh sb="177" eb="179">
      <t>ヒツヨウ</t>
    </rPh>
    <rPh sb="180" eb="182">
      <t>ケイヒ</t>
    </rPh>
    <rPh sb="188" eb="190">
      <t>イジョウ</t>
    </rPh>
    <rPh sb="191" eb="193">
      <t>ケイヒ</t>
    </rPh>
    <rPh sb="193" eb="195">
      <t>サクゲン</t>
    </rPh>
    <rPh sb="196" eb="198">
      <t>コンナン</t>
    </rPh>
    <rPh sb="207" eb="210">
      <t>イマイジョウ</t>
    </rPh>
    <rPh sb="211" eb="213">
      <t>ケイヒ</t>
    </rPh>
    <rPh sb="214" eb="216">
      <t>ハッセイ</t>
    </rPh>
    <rPh sb="221" eb="223">
      <t>ジギョウ</t>
    </rPh>
    <rPh sb="224" eb="225">
      <t>オコナ</t>
    </rPh>
    <rPh sb="249" eb="25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</si>
</sst>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0" fontId="10" fillId="0" borderId="6" xfId="1" applyFont="1" applyFill="1" applyBorder="1" applyAlignment="1" applyProtection="1">
      <alignment horizontal="left" vertical="top" shrinkToFit="1"/>
      <protection hidden="1"/>
    </xf>
    <xf numFmtId="0" fontId="10" fillId="0" borderId="7" xfId="1" applyFont="1" applyFill="1" applyBorder="1" applyAlignment="1" applyProtection="1">
      <alignment horizontal="left" vertical="top" shrinkToFit="1"/>
      <protection hidden="1"/>
    </xf>
    <xf numFmtId="0" fontId="10" fillId="0" borderId="8" xfId="1" applyFont="1" applyFill="1" applyBorder="1" applyAlignment="1" applyProtection="1">
      <alignment horizontal="left" vertical="top"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8" fillId="0" borderId="1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12" xfId="1" applyFont="1" applyFill="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146.19999999999999</c:v>
                </c:pt>
                <c:pt idx="1">
                  <c:v>373.1</c:v>
                </c:pt>
                <c:pt idx="2">
                  <c:v>486.9</c:v>
                </c:pt>
                <c:pt idx="3">
                  <c:v>483.4</c:v>
                </c:pt>
                <c:pt idx="4">
                  <c:v>360.3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1667200"/>
        <c:axId val="101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1667200"/>
        <c:axId val="101801344"/>
      </c:lineChart>
      <c:dateAx>
        <c:axId val="101667200"/>
        <c:scaling>
          <c:orientation val="minMax"/>
        </c:scaling>
        <c:delete val="1"/>
        <c:axPos val="b"/>
        <c:numFmt formatCode="ge" sourceLinked="1"/>
        <c:majorTickMark val="none"/>
        <c:minorTickMark val="none"/>
        <c:tickLblPos val="none"/>
        <c:crossAx val="101801344"/>
        <c:crosses val="autoZero"/>
        <c:auto val="1"/>
        <c:lblOffset val="100"/>
        <c:baseTimeUnit val="years"/>
      </c:dateAx>
      <c:valAx>
        <c:axId val="1018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66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3854720"/>
        <c:axId val="1225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3854720"/>
        <c:axId val="122532224"/>
      </c:lineChart>
      <c:dateAx>
        <c:axId val="113854720"/>
        <c:scaling>
          <c:orientation val="minMax"/>
        </c:scaling>
        <c:delete val="1"/>
        <c:axPos val="b"/>
        <c:numFmt formatCode="ge" sourceLinked="1"/>
        <c:majorTickMark val="none"/>
        <c:minorTickMark val="none"/>
        <c:tickLblPos val="none"/>
        <c:crossAx val="122532224"/>
        <c:crosses val="autoZero"/>
        <c:auto val="1"/>
        <c:lblOffset val="100"/>
        <c:baseTimeUnit val="years"/>
      </c:dateAx>
      <c:valAx>
        <c:axId val="1225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8834560"/>
        <c:axId val="130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8834560"/>
        <c:axId val="130172416"/>
      </c:lineChart>
      <c:dateAx>
        <c:axId val="128834560"/>
        <c:scaling>
          <c:orientation val="minMax"/>
        </c:scaling>
        <c:delete val="1"/>
        <c:axPos val="b"/>
        <c:numFmt formatCode="ge" sourceLinked="1"/>
        <c:majorTickMark val="none"/>
        <c:minorTickMark val="none"/>
        <c:tickLblPos val="none"/>
        <c:crossAx val="130172416"/>
        <c:crosses val="autoZero"/>
        <c:auto val="1"/>
        <c:lblOffset val="100"/>
        <c:baseTimeUnit val="years"/>
      </c:dateAx>
      <c:valAx>
        <c:axId val="1301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6610432"/>
        <c:axId val="1466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6610432"/>
        <c:axId val="146697600"/>
      </c:lineChart>
      <c:dateAx>
        <c:axId val="146610432"/>
        <c:scaling>
          <c:orientation val="minMax"/>
        </c:scaling>
        <c:delete val="1"/>
        <c:axPos val="b"/>
        <c:numFmt formatCode="ge" sourceLinked="1"/>
        <c:majorTickMark val="none"/>
        <c:minorTickMark val="none"/>
        <c:tickLblPos val="none"/>
        <c:crossAx val="146697600"/>
        <c:crosses val="autoZero"/>
        <c:auto val="1"/>
        <c:lblOffset val="100"/>
        <c:baseTimeUnit val="years"/>
      </c:dateAx>
      <c:valAx>
        <c:axId val="14669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1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35043712"/>
        <c:axId val="1350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35043712"/>
        <c:axId val="135049984"/>
      </c:lineChart>
      <c:dateAx>
        <c:axId val="135043712"/>
        <c:scaling>
          <c:orientation val="minMax"/>
        </c:scaling>
        <c:delete val="1"/>
        <c:axPos val="b"/>
        <c:numFmt formatCode="ge" sourceLinked="1"/>
        <c:majorTickMark val="none"/>
        <c:minorTickMark val="none"/>
        <c:tickLblPos val="none"/>
        <c:crossAx val="135049984"/>
        <c:crosses val="autoZero"/>
        <c:auto val="1"/>
        <c:lblOffset val="100"/>
        <c:baseTimeUnit val="years"/>
      </c:dateAx>
      <c:valAx>
        <c:axId val="1350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04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35088000"/>
        <c:axId val="1350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35088000"/>
        <c:axId val="135090176"/>
      </c:lineChart>
      <c:dateAx>
        <c:axId val="135088000"/>
        <c:scaling>
          <c:orientation val="minMax"/>
        </c:scaling>
        <c:delete val="1"/>
        <c:axPos val="b"/>
        <c:numFmt formatCode="ge" sourceLinked="1"/>
        <c:majorTickMark val="none"/>
        <c:minorTickMark val="none"/>
        <c:tickLblPos val="none"/>
        <c:crossAx val="135090176"/>
        <c:crosses val="autoZero"/>
        <c:auto val="1"/>
        <c:lblOffset val="100"/>
        <c:baseTimeUnit val="years"/>
      </c:dateAx>
      <c:valAx>
        <c:axId val="13509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0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54.4</c:v>
                </c:pt>
                <c:pt idx="1">
                  <c:v>73.599999999999994</c:v>
                </c:pt>
                <c:pt idx="2">
                  <c:v>68</c:v>
                </c:pt>
                <c:pt idx="3">
                  <c:v>60.8</c:v>
                </c:pt>
                <c:pt idx="4">
                  <c:v>60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35112192"/>
        <c:axId val="135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35112192"/>
        <c:axId val="135114112"/>
      </c:lineChart>
      <c:dateAx>
        <c:axId val="135112192"/>
        <c:scaling>
          <c:orientation val="minMax"/>
        </c:scaling>
        <c:delete val="1"/>
        <c:axPos val="b"/>
        <c:numFmt formatCode="ge" sourceLinked="1"/>
        <c:majorTickMark val="none"/>
        <c:minorTickMark val="none"/>
        <c:tickLblPos val="none"/>
        <c:crossAx val="135114112"/>
        <c:crosses val="autoZero"/>
        <c:auto val="1"/>
        <c:lblOffset val="100"/>
        <c:baseTimeUnit val="years"/>
      </c:dateAx>
      <c:valAx>
        <c:axId val="13511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11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31.6</c:v>
                </c:pt>
                <c:pt idx="1">
                  <c:v>73.2</c:v>
                </c:pt>
                <c:pt idx="2">
                  <c:v>79.5</c:v>
                </c:pt>
                <c:pt idx="3">
                  <c:v>79.3</c:v>
                </c:pt>
                <c:pt idx="4">
                  <c:v>72.2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35214208"/>
        <c:axId val="1352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35214208"/>
        <c:axId val="135216128"/>
      </c:lineChart>
      <c:dateAx>
        <c:axId val="135214208"/>
        <c:scaling>
          <c:orientation val="minMax"/>
        </c:scaling>
        <c:delete val="1"/>
        <c:axPos val="b"/>
        <c:numFmt formatCode="ge" sourceLinked="1"/>
        <c:majorTickMark val="none"/>
        <c:minorTickMark val="none"/>
        <c:tickLblPos val="none"/>
        <c:crossAx val="135216128"/>
        <c:crosses val="autoZero"/>
        <c:auto val="1"/>
        <c:lblOffset val="100"/>
        <c:baseTimeUnit val="years"/>
      </c:dateAx>
      <c:valAx>
        <c:axId val="13521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2123</c:v>
                </c:pt>
                <c:pt idx="1">
                  <c:v>6028</c:v>
                </c:pt>
                <c:pt idx="2">
                  <c:v>6218</c:v>
                </c:pt>
                <c:pt idx="3">
                  <c:v>5533</c:v>
                </c:pt>
                <c:pt idx="4">
                  <c:v>5406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35238400"/>
        <c:axId val="135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35238400"/>
        <c:axId val="135240320"/>
      </c:lineChart>
      <c:dateAx>
        <c:axId val="135238400"/>
        <c:scaling>
          <c:orientation val="minMax"/>
        </c:scaling>
        <c:delete val="1"/>
        <c:axPos val="b"/>
        <c:numFmt formatCode="ge" sourceLinked="1"/>
        <c:majorTickMark val="none"/>
        <c:minorTickMark val="none"/>
        <c:tickLblPos val="none"/>
        <c:crossAx val="135240320"/>
        <c:crosses val="autoZero"/>
        <c:auto val="1"/>
        <c:lblOffset val="100"/>
        <c:baseTimeUnit val="years"/>
      </c:dateAx>
      <c:valAx>
        <c:axId val="13524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2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山口県防府市　防府市営中央町駐車場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3147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t="str">
        <f>データ!R7</f>
        <v>-</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146.19999999999999</v>
      </c>
      <c r="V31" s="117"/>
      <c r="W31" s="117"/>
      <c r="X31" s="117"/>
      <c r="Y31" s="117"/>
      <c r="Z31" s="117"/>
      <c r="AA31" s="117"/>
      <c r="AB31" s="117"/>
      <c r="AC31" s="117"/>
      <c r="AD31" s="117"/>
      <c r="AE31" s="117"/>
      <c r="AF31" s="117"/>
      <c r="AG31" s="117"/>
      <c r="AH31" s="117"/>
      <c r="AI31" s="117"/>
      <c r="AJ31" s="117"/>
      <c r="AK31" s="117"/>
      <c r="AL31" s="117"/>
      <c r="AM31" s="117"/>
      <c r="AN31" s="117">
        <f>データ!Z7</f>
        <v>373.1</v>
      </c>
      <c r="AO31" s="117"/>
      <c r="AP31" s="117"/>
      <c r="AQ31" s="117"/>
      <c r="AR31" s="117"/>
      <c r="AS31" s="117"/>
      <c r="AT31" s="117"/>
      <c r="AU31" s="117"/>
      <c r="AV31" s="117"/>
      <c r="AW31" s="117"/>
      <c r="AX31" s="117"/>
      <c r="AY31" s="117"/>
      <c r="AZ31" s="117"/>
      <c r="BA31" s="117"/>
      <c r="BB31" s="117"/>
      <c r="BC31" s="117"/>
      <c r="BD31" s="117"/>
      <c r="BE31" s="117"/>
      <c r="BF31" s="117"/>
      <c r="BG31" s="117">
        <f>データ!AA7</f>
        <v>486.9</v>
      </c>
      <c r="BH31" s="117"/>
      <c r="BI31" s="117"/>
      <c r="BJ31" s="117"/>
      <c r="BK31" s="117"/>
      <c r="BL31" s="117"/>
      <c r="BM31" s="117"/>
      <c r="BN31" s="117"/>
      <c r="BO31" s="117"/>
      <c r="BP31" s="117"/>
      <c r="BQ31" s="117"/>
      <c r="BR31" s="117"/>
      <c r="BS31" s="117"/>
      <c r="BT31" s="117"/>
      <c r="BU31" s="117"/>
      <c r="BV31" s="117"/>
      <c r="BW31" s="117"/>
      <c r="BX31" s="117"/>
      <c r="BY31" s="117"/>
      <c r="BZ31" s="117">
        <f>データ!AB7</f>
        <v>483.4</v>
      </c>
      <c r="CA31" s="117"/>
      <c r="CB31" s="117"/>
      <c r="CC31" s="117"/>
      <c r="CD31" s="117"/>
      <c r="CE31" s="117"/>
      <c r="CF31" s="117"/>
      <c r="CG31" s="117"/>
      <c r="CH31" s="117"/>
      <c r="CI31" s="117"/>
      <c r="CJ31" s="117"/>
      <c r="CK31" s="117"/>
      <c r="CL31" s="117"/>
      <c r="CM31" s="117"/>
      <c r="CN31" s="117"/>
      <c r="CO31" s="117"/>
      <c r="CP31" s="117"/>
      <c r="CQ31" s="117"/>
      <c r="CR31" s="117"/>
      <c r="CS31" s="117">
        <f>データ!AC7</f>
        <v>360.3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21">
        <f>データ!DK7</f>
        <v>54.4</v>
      </c>
      <c r="JD31" s="122"/>
      <c r="JE31" s="122"/>
      <c r="JF31" s="122"/>
      <c r="JG31" s="122"/>
      <c r="JH31" s="122"/>
      <c r="JI31" s="122"/>
      <c r="JJ31" s="122"/>
      <c r="JK31" s="122"/>
      <c r="JL31" s="122"/>
      <c r="JM31" s="122"/>
      <c r="JN31" s="122"/>
      <c r="JO31" s="122"/>
      <c r="JP31" s="122"/>
      <c r="JQ31" s="122"/>
      <c r="JR31" s="122"/>
      <c r="JS31" s="122"/>
      <c r="JT31" s="122"/>
      <c r="JU31" s="123"/>
      <c r="JV31" s="121">
        <f>データ!DL7</f>
        <v>73.599999999999994</v>
      </c>
      <c r="JW31" s="122"/>
      <c r="JX31" s="122"/>
      <c r="JY31" s="122"/>
      <c r="JZ31" s="122"/>
      <c r="KA31" s="122"/>
      <c r="KB31" s="122"/>
      <c r="KC31" s="122"/>
      <c r="KD31" s="122"/>
      <c r="KE31" s="122"/>
      <c r="KF31" s="122"/>
      <c r="KG31" s="122"/>
      <c r="KH31" s="122"/>
      <c r="KI31" s="122"/>
      <c r="KJ31" s="122"/>
      <c r="KK31" s="122"/>
      <c r="KL31" s="122"/>
      <c r="KM31" s="122"/>
      <c r="KN31" s="123"/>
      <c r="KO31" s="121">
        <f>データ!DM7</f>
        <v>68</v>
      </c>
      <c r="KP31" s="122"/>
      <c r="KQ31" s="122"/>
      <c r="KR31" s="122"/>
      <c r="KS31" s="122"/>
      <c r="KT31" s="122"/>
      <c r="KU31" s="122"/>
      <c r="KV31" s="122"/>
      <c r="KW31" s="122"/>
      <c r="KX31" s="122"/>
      <c r="KY31" s="122"/>
      <c r="KZ31" s="122"/>
      <c r="LA31" s="122"/>
      <c r="LB31" s="122"/>
      <c r="LC31" s="122"/>
      <c r="LD31" s="122"/>
      <c r="LE31" s="122"/>
      <c r="LF31" s="122"/>
      <c r="LG31" s="123"/>
      <c r="LH31" s="121">
        <f>データ!DN7</f>
        <v>60.8</v>
      </c>
      <c r="LI31" s="122"/>
      <c r="LJ31" s="122"/>
      <c r="LK31" s="122"/>
      <c r="LL31" s="122"/>
      <c r="LM31" s="122"/>
      <c r="LN31" s="122"/>
      <c r="LO31" s="122"/>
      <c r="LP31" s="122"/>
      <c r="LQ31" s="122"/>
      <c r="LR31" s="122"/>
      <c r="LS31" s="122"/>
      <c r="LT31" s="122"/>
      <c r="LU31" s="122"/>
      <c r="LV31" s="122"/>
      <c r="LW31" s="122"/>
      <c r="LX31" s="122"/>
      <c r="LY31" s="122"/>
      <c r="LZ31" s="123"/>
      <c r="MA31" s="121">
        <f>データ!DO7</f>
        <v>60</v>
      </c>
      <c r="MB31" s="122"/>
      <c r="MC31" s="122"/>
      <c r="MD31" s="122"/>
      <c r="ME31" s="122"/>
      <c r="MF31" s="122"/>
      <c r="MG31" s="122"/>
      <c r="MH31" s="122"/>
      <c r="MI31" s="122"/>
      <c r="MJ31" s="122"/>
      <c r="MK31" s="122"/>
      <c r="ML31" s="122"/>
      <c r="MM31" s="122"/>
      <c r="MN31" s="122"/>
      <c r="MO31" s="122"/>
      <c r="MP31" s="122"/>
      <c r="MQ31" s="122"/>
      <c r="MR31" s="122"/>
      <c r="MS31" s="123"/>
      <c r="MT31" s="5"/>
      <c r="MU31" s="5"/>
      <c r="MV31" s="5"/>
      <c r="MW31" s="5"/>
      <c r="MX31" s="5"/>
      <c r="MY31" s="5"/>
      <c r="MZ31" s="5"/>
      <c r="NA31" s="5"/>
      <c r="NB31" s="24"/>
      <c r="NC31" s="2"/>
      <c r="ND31" s="118" t="s">
        <v>28</v>
      </c>
      <c r="NE31" s="119"/>
      <c r="NF31" s="119"/>
      <c r="NG31" s="119"/>
      <c r="NH31" s="119"/>
      <c r="NI31" s="119"/>
      <c r="NJ31" s="119"/>
      <c r="NK31" s="119"/>
      <c r="NL31" s="119"/>
      <c r="NM31" s="119"/>
      <c r="NN31" s="119"/>
      <c r="NO31" s="119"/>
      <c r="NP31" s="119"/>
      <c r="NQ31" s="119"/>
      <c r="NR31" s="120"/>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21">
        <f>データ!DP7</f>
        <v>230</v>
      </c>
      <c r="JD32" s="122"/>
      <c r="JE32" s="122"/>
      <c r="JF32" s="122"/>
      <c r="JG32" s="122"/>
      <c r="JH32" s="122"/>
      <c r="JI32" s="122"/>
      <c r="JJ32" s="122"/>
      <c r="JK32" s="122"/>
      <c r="JL32" s="122"/>
      <c r="JM32" s="122"/>
      <c r="JN32" s="122"/>
      <c r="JO32" s="122"/>
      <c r="JP32" s="122"/>
      <c r="JQ32" s="122"/>
      <c r="JR32" s="122"/>
      <c r="JS32" s="122"/>
      <c r="JT32" s="122"/>
      <c r="JU32" s="123"/>
      <c r="JV32" s="121">
        <f>データ!DQ7</f>
        <v>244.3</v>
      </c>
      <c r="JW32" s="122"/>
      <c r="JX32" s="122"/>
      <c r="JY32" s="122"/>
      <c r="JZ32" s="122"/>
      <c r="KA32" s="122"/>
      <c r="KB32" s="122"/>
      <c r="KC32" s="122"/>
      <c r="KD32" s="122"/>
      <c r="KE32" s="122"/>
      <c r="KF32" s="122"/>
      <c r="KG32" s="122"/>
      <c r="KH32" s="122"/>
      <c r="KI32" s="122"/>
      <c r="KJ32" s="122"/>
      <c r="KK32" s="122"/>
      <c r="KL32" s="122"/>
      <c r="KM32" s="122"/>
      <c r="KN32" s="123"/>
      <c r="KO32" s="121">
        <f>データ!DR7</f>
        <v>238.1</v>
      </c>
      <c r="KP32" s="122"/>
      <c r="KQ32" s="122"/>
      <c r="KR32" s="122"/>
      <c r="KS32" s="122"/>
      <c r="KT32" s="122"/>
      <c r="KU32" s="122"/>
      <c r="KV32" s="122"/>
      <c r="KW32" s="122"/>
      <c r="KX32" s="122"/>
      <c r="KY32" s="122"/>
      <c r="KZ32" s="122"/>
      <c r="LA32" s="122"/>
      <c r="LB32" s="122"/>
      <c r="LC32" s="122"/>
      <c r="LD32" s="122"/>
      <c r="LE32" s="122"/>
      <c r="LF32" s="122"/>
      <c r="LG32" s="123"/>
      <c r="LH32" s="121">
        <f>データ!DS7</f>
        <v>261.8</v>
      </c>
      <c r="LI32" s="122"/>
      <c r="LJ32" s="122"/>
      <c r="LK32" s="122"/>
      <c r="LL32" s="122"/>
      <c r="LM32" s="122"/>
      <c r="LN32" s="122"/>
      <c r="LO32" s="122"/>
      <c r="LP32" s="122"/>
      <c r="LQ32" s="122"/>
      <c r="LR32" s="122"/>
      <c r="LS32" s="122"/>
      <c r="LT32" s="122"/>
      <c r="LU32" s="122"/>
      <c r="LV32" s="122"/>
      <c r="LW32" s="122"/>
      <c r="LX32" s="122"/>
      <c r="LY32" s="122"/>
      <c r="LZ32" s="123"/>
      <c r="MA32" s="121">
        <f>データ!DT7</f>
        <v>268.7</v>
      </c>
      <c r="MB32" s="122"/>
      <c r="MC32" s="122"/>
      <c r="MD32" s="122"/>
      <c r="ME32" s="122"/>
      <c r="MF32" s="122"/>
      <c r="MG32" s="122"/>
      <c r="MH32" s="122"/>
      <c r="MI32" s="122"/>
      <c r="MJ32" s="122"/>
      <c r="MK32" s="122"/>
      <c r="ML32" s="122"/>
      <c r="MM32" s="122"/>
      <c r="MN32" s="122"/>
      <c r="MO32" s="122"/>
      <c r="MP32" s="122"/>
      <c r="MQ32" s="122"/>
      <c r="MR32" s="122"/>
      <c r="MS32" s="123"/>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18" t="s">
        <v>33</v>
      </c>
      <c r="NE48" s="119"/>
      <c r="NF48" s="119"/>
      <c r="NG48" s="119"/>
      <c r="NH48" s="119"/>
      <c r="NI48" s="119"/>
      <c r="NJ48" s="119"/>
      <c r="NK48" s="119"/>
      <c r="NL48" s="119"/>
      <c r="NM48" s="119"/>
      <c r="NN48" s="119"/>
      <c r="NO48" s="119"/>
      <c r="NP48" s="119"/>
      <c r="NQ48" s="119"/>
      <c r="NR48" s="12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31.6</v>
      </c>
      <c r="EM52" s="117"/>
      <c r="EN52" s="117"/>
      <c r="EO52" s="117"/>
      <c r="EP52" s="117"/>
      <c r="EQ52" s="117"/>
      <c r="ER52" s="117"/>
      <c r="ES52" s="117"/>
      <c r="ET52" s="117"/>
      <c r="EU52" s="117"/>
      <c r="EV52" s="117"/>
      <c r="EW52" s="117"/>
      <c r="EX52" s="117"/>
      <c r="EY52" s="117"/>
      <c r="EZ52" s="117"/>
      <c r="FA52" s="117"/>
      <c r="FB52" s="117"/>
      <c r="FC52" s="117"/>
      <c r="FD52" s="117"/>
      <c r="FE52" s="117">
        <f>データ!BG7</f>
        <v>73.2</v>
      </c>
      <c r="FF52" s="117"/>
      <c r="FG52" s="117"/>
      <c r="FH52" s="117"/>
      <c r="FI52" s="117"/>
      <c r="FJ52" s="117"/>
      <c r="FK52" s="117"/>
      <c r="FL52" s="117"/>
      <c r="FM52" s="117"/>
      <c r="FN52" s="117"/>
      <c r="FO52" s="117"/>
      <c r="FP52" s="117"/>
      <c r="FQ52" s="117"/>
      <c r="FR52" s="117"/>
      <c r="FS52" s="117"/>
      <c r="FT52" s="117"/>
      <c r="FU52" s="117"/>
      <c r="FV52" s="117"/>
      <c r="FW52" s="117"/>
      <c r="FX52" s="117">
        <f>データ!BH7</f>
        <v>79.5</v>
      </c>
      <c r="FY52" s="117"/>
      <c r="FZ52" s="117"/>
      <c r="GA52" s="117"/>
      <c r="GB52" s="117"/>
      <c r="GC52" s="117"/>
      <c r="GD52" s="117"/>
      <c r="GE52" s="117"/>
      <c r="GF52" s="117"/>
      <c r="GG52" s="117"/>
      <c r="GH52" s="117"/>
      <c r="GI52" s="117"/>
      <c r="GJ52" s="117"/>
      <c r="GK52" s="117"/>
      <c r="GL52" s="117"/>
      <c r="GM52" s="117"/>
      <c r="GN52" s="117"/>
      <c r="GO52" s="117"/>
      <c r="GP52" s="117"/>
      <c r="GQ52" s="117">
        <f>データ!BI7</f>
        <v>79.3</v>
      </c>
      <c r="GR52" s="117"/>
      <c r="GS52" s="117"/>
      <c r="GT52" s="117"/>
      <c r="GU52" s="117"/>
      <c r="GV52" s="117"/>
      <c r="GW52" s="117"/>
      <c r="GX52" s="117"/>
      <c r="GY52" s="117"/>
      <c r="GZ52" s="117"/>
      <c r="HA52" s="117"/>
      <c r="HB52" s="117"/>
      <c r="HC52" s="117"/>
      <c r="HD52" s="117"/>
      <c r="HE52" s="117"/>
      <c r="HF52" s="117"/>
      <c r="HG52" s="117"/>
      <c r="HH52" s="117"/>
      <c r="HI52" s="117"/>
      <c r="HJ52" s="117">
        <f>データ!BJ7</f>
        <v>72.2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2123</v>
      </c>
      <c r="JD52" s="128"/>
      <c r="JE52" s="128"/>
      <c r="JF52" s="128"/>
      <c r="JG52" s="128"/>
      <c r="JH52" s="128"/>
      <c r="JI52" s="128"/>
      <c r="JJ52" s="128"/>
      <c r="JK52" s="128"/>
      <c r="JL52" s="128"/>
      <c r="JM52" s="128"/>
      <c r="JN52" s="128"/>
      <c r="JO52" s="128"/>
      <c r="JP52" s="128"/>
      <c r="JQ52" s="128"/>
      <c r="JR52" s="128"/>
      <c r="JS52" s="128"/>
      <c r="JT52" s="128"/>
      <c r="JU52" s="128"/>
      <c r="JV52" s="128">
        <f>データ!BR7</f>
        <v>6028</v>
      </c>
      <c r="JW52" s="128"/>
      <c r="JX52" s="128"/>
      <c r="JY52" s="128"/>
      <c r="JZ52" s="128"/>
      <c r="KA52" s="128"/>
      <c r="KB52" s="128"/>
      <c r="KC52" s="128"/>
      <c r="KD52" s="128"/>
      <c r="KE52" s="128"/>
      <c r="KF52" s="128"/>
      <c r="KG52" s="128"/>
      <c r="KH52" s="128"/>
      <c r="KI52" s="128"/>
      <c r="KJ52" s="128"/>
      <c r="KK52" s="128"/>
      <c r="KL52" s="128"/>
      <c r="KM52" s="128"/>
      <c r="KN52" s="128"/>
      <c r="KO52" s="128">
        <f>データ!BS7</f>
        <v>6218</v>
      </c>
      <c r="KP52" s="128"/>
      <c r="KQ52" s="128"/>
      <c r="KR52" s="128"/>
      <c r="KS52" s="128"/>
      <c r="KT52" s="128"/>
      <c r="KU52" s="128"/>
      <c r="KV52" s="128"/>
      <c r="KW52" s="128"/>
      <c r="KX52" s="128"/>
      <c r="KY52" s="128"/>
      <c r="KZ52" s="128"/>
      <c r="LA52" s="128"/>
      <c r="LB52" s="128"/>
      <c r="LC52" s="128"/>
      <c r="LD52" s="128"/>
      <c r="LE52" s="128"/>
      <c r="LF52" s="128"/>
      <c r="LG52" s="128"/>
      <c r="LH52" s="128">
        <f>データ!BT7</f>
        <v>5533</v>
      </c>
      <c r="LI52" s="128"/>
      <c r="LJ52" s="128"/>
      <c r="LK52" s="128"/>
      <c r="LL52" s="128"/>
      <c r="LM52" s="128"/>
      <c r="LN52" s="128"/>
      <c r="LO52" s="128"/>
      <c r="LP52" s="128"/>
      <c r="LQ52" s="128"/>
      <c r="LR52" s="128"/>
      <c r="LS52" s="128"/>
      <c r="LT52" s="128"/>
      <c r="LU52" s="128"/>
      <c r="LV52" s="128"/>
      <c r="LW52" s="128"/>
      <c r="LX52" s="128"/>
      <c r="LY52" s="128"/>
      <c r="LZ52" s="128"/>
      <c r="MA52" s="128">
        <f>データ!BU7</f>
        <v>5406</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8">
        <f>データ!AZ7</f>
        <v>105</v>
      </c>
      <c r="V53" s="128"/>
      <c r="W53" s="128"/>
      <c r="X53" s="128"/>
      <c r="Y53" s="128"/>
      <c r="Z53" s="128"/>
      <c r="AA53" s="128"/>
      <c r="AB53" s="128"/>
      <c r="AC53" s="128"/>
      <c r="AD53" s="128"/>
      <c r="AE53" s="128"/>
      <c r="AF53" s="128"/>
      <c r="AG53" s="128"/>
      <c r="AH53" s="128"/>
      <c r="AI53" s="128"/>
      <c r="AJ53" s="128"/>
      <c r="AK53" s="128"/>
      <c r="AL53" s="128"/>
      <c r="AM53" s="128"/>
      <c r="AN53" s="128">
        <f>データ!BA7</f>
        <v>61</v>
      </c>
      <c r="AO53" s="128"/>
      <c r="AP53" s="128"/>
      <c r="AQ53" s="128"/>
      <c r="AR53" s="128"/>
      <c r="AS53" s="128"/>
      <c r="AT53" s="128"/>
      <c r="AU53" s="128"/>
      <c r="AV53" s="128"/>
      <c r="AW53" s="128"/>
      <c r="AX53" s="128"/>
      <c r="AY53" s="128"/>
      <c r="AZ53" s="128"/>
      <c r="BA53" s="128"/>
      <c r="BB53" s="128"/>
      <c r="BC53" s="128"/>
      <c r="BD53" s="128"/>
      <c r="BE53" s="128"/>
      <c r="BF53" s="128"/>
      <c r="BG53" s="128">
        <f>データ!BB7</f>
        <v>40</v>
      </c>
      <c r="BH53" s="128"/>
      <c r="BI53" s="128"/>
      <c r="BJ53" s="128"/>
      <c r="BK53" s="128"/>
      <c r="BL53" s="128"/>
      <c r="BM53" s="128"/>
      <c r="BN53" s="128"/>
      <c r="BO53" s="128"/>
      <c r="BP53" s="128"/>
      <c r="BQ53" s="128"/>
      <c r="BR53" s="128"/>
      <c r="BS53" s="128"/>
      <c r="BT53" s="128"/>
      <c r="BU53" s="128"/>
      <c r="BV53" s="128"/>
      <c r="BW53" s="128"/>
      <c r="BX53" s="128"/>
      <c r="BY53" s="128"/>
      <c r="BZ53" s="128">
        <f>データ!BC7</f>
        <v>27</v>
      </c>
      <c r="CA53" s="128"/>
      <c r="CB53" s="128"/>
      <c r="CC53" s="128"/>
      <c r="CD53" s="128"/>
      <c r="CE53" s="128"/>
      <c r="CF53" s="128"/>
      <c r="CG53" s="128"/>
      <c r="CH53" s="128"/>
      <c r="CI53" s="128"/>
      <c r="CJ53" s="128"/>
      <c r="CK53" s="128"/>
      <c r="CL53" s="128"/>
      <c r="CM53" s="128"/>
      <c r="CN53" s="128"/>
      <c r="CO53" s="128"/>
      <c r="CP53" s="128"/>
      <c r="CQ53" s="128"/>
      <c r="CR53" s="128"/>
      <c r="CS53" s="128">
        <f>データ!BD7</f>
        <v>29</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6188</v>
      </c>
      <c r="JD53" s="128"/>
      <c r="JE53" s="128"/>
      <c r="JF53" s="128"/>
      <c r="JG53" s="128"/>
      <c r="JH53" s="128"/>
      <c r="JI53" s="128"/>
      <c r="JJ53" s="128"/>
      <c r="JK53" s="128"/>
      <c r="JL53" s="128"/>
      <c r="JM53" s="128"/>
      <c r="JN53" s="128"/>
      <c r="JO53" s="128"/>
      <c r="JP53" s="128"/>
      <c r="JQ53" s="128"/>
      <c r="JR53" s="128"/>
      <c r="JS53" s="128"/>
      <c r="JT53" s="128"/>
      <c r="JU53" s="128"/>
      <c r="JV53" s="128">
        <f>データ!BW7</f>
        <v>7011</v>
      </c>
      <c r="JW53" s="128"/>
      <c r="JX53" s="128"/>
      <c r="JY53" s="128"/>
      <c r="JZ53" s="128"/>
      <c r="KA53" s="128"/>
      <c r="KB53" s="128"/>
      <c r="KC53" s="128"/>
      <c r="KD53" s="128"/>
      <c r="KE53" s="128"/>
      <c r="KF53" s="128"/>
      <c r="KG53" s="128"/>
      <c r="KH53" s="128"/>
      <c r="KI53" s="128"/>
      <c r="KJ53" s="128"/>
      <c r="KK53" s="128"/>
      <c r="KL53" s="128"/>
      <c r="KM53" s="128"/>
      <c r="KN53" s="128"/>
      <c r="KO53" s="128">
        <f>データ!BX7</f>
        <v>7612</v>
      </c>
      <c r="KP53" s="128"/>
      <c r="KQ53" s="128"/>
      <c r="KR53" s="128"/>
      <c r="KS53" s="128"/>
      <c r="KT53" s="128"/>
      <c r="KU53" s="128"/>
      <c r="KV53" s="128"/>
      <c r="KW53" s="128"/>
      <c r="KX53" s="128"/>
      <c r="KY53" s="128"/>
      <c r="KZ53" s="128"/>
      <c r="LA53" s="128"/>
      <c r="LB53" s="128"/>
      <c r="LC53" s="128"/>
      <c r="LD53" s="128"/>
      <c r="LE53" s="128"/>
      <c r="LF53" s="128"/>
      <c r="LG53" s="128"/>
      <c r="LH53" s="128">
        <f>データ!BY7</f>
        <v>7104</v>
      </c>
      <c r="LI53" s="128"/>
      <c r="LJ53" s="128"/>
      <c r="LK53" s="128"/>
      <c r="LL53" s="128"/>
      <c r="LM53" s="128"/>
      <c r="LN53" s="128"/>
      <c r="LO53" s="128"/>
      <c r="LP53" s="128"/>
      <c r="LQ53" s="128"/>
      <c r="LR53" s="128"/>
      <c r="LS53" s="128"/>
      <c r="LT53" s="128"/>
      <c r="LU53" s="128"/>
      <c r="LV53" s="128"/>
      <c r="LW53" s="128"/>
      <c r="LX53" s="128"/>
      <c r="LY53" s="128"/>
      <c r="LZ53" s="128"/>
      <c r="MA53" s="128">
        <f>データ!BZ7</f>
        <v>7407</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18" t="s">
        <v>39</v>
      </c>
      <c r="NE65" s="119"/>
      <c r="NF65" s="119"/>
      <c r="NG65" s="119"/>
      <c r="NH65" s="119"/>
      <c r="NI65" s="119"/>
      <c r="NJ65" s="119"/>
      <c r="NK65" s="119"/>
      <c r="NL65" s="119"/>
      <c r="NM65" s="119"/>
      <c r="NN65" s="119"/>
      <c r="NO65" s="119"/>
      <c r="NP65" s="119"/>
      <c r="NQ65" s="119"/>
      <c r="NR65" s="12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402478</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42" t="s">
        <v>27</v>
      </c>
      <c r="J77" s="142"/>
      <c r="K77" s="142"/>
      <c r="L77" s="142"/>
      <c r="M77" s="142"/>
      <c r="N77" s="142"/>
      <c r="O77" s="142"/>
      <c r="P77" s="142"/>
      <c r="Q77" s="142"/>
      <c r="R77" s="121" t="str">
        <f>データ!CB7</f>
        <v xml:space="preserve"> </v>
      </c>
      <c r="S77" s="122"/>
      <c r="T77" s="122"/>
      <c r="U77" s="122"/>
      <c r="V77" s="122"/>
      <c r="W77" s="122"/>
      <c r="X77" s="122"/>
      <c r="Y77" s="122"/>
      <c r="Z77" s="122"/>
      <c r="AA77" s="122"/>
      <c r="AB77" s="122"/>
      <c r="AC77" s="122"/>
      <c r="AD77" s="122"/>
      <c r="AE77" s="122"/>
      <c r="AF77" s="123"/>
      <c r="AG77" s="121" t="str">
        <f>データ!CC7</f>
        <v xml:space="preserve"> </v>
      </c>
      <c r="AH77" s="122"/>
      <c r="AI77" s="122"/>
      <c r="AJ77" s="122"/>
      <c r="AK77" s="122"/>
      <c r="AL77" s="122"/>
      <c r="AM77" s="122"/>
      <c r="AN77" s="122"/>
      <c r="AO77" s="122"/>
      <c r="AP77" s="122"/>
      <c r="AQ77" s="122"/>
      <c r="AR77" s="122"/>
      <c r="AS77" s="122"/>
      <c r="AT77" s="122"/>
      <c r="AU77" s="123"/>
      <c r="AV77" s="121" t="str">
        <f>データ!CD7</f>
        <v xml:space="preserve"> </v>
      </c>
      <c r="AW77" s="122"/>
      <c r="AX77" s="122"/>
      <c r="AY77" s="122"/>
      <c r="AZ77" s="122"/>
      <c r="BA77" s="122"/>
      <c r="BB77" s="122"/>
      <c r="BC77" s="122"/>
      <c r="BD77" s="122"/>
      <c r="BE77" s="122"/>
      <c r="BF77" s="122"/>
      <c r="BG77" s="122"/>
      <c r="BH77" s="122"/>
      <c r="BI77" s="122"/>
      <c r="BJ77" s="123"/>
      <c r="BK77" s="121" t="str">
        <f>データ!CE7</f>
        <v xml:space="preserve"> </v>
      </c>
      <c r="BL77" s="122"/>
      <c r="BM77" s="122"/>
      <c r="BN77" s="122"/>
      <c r="BO77" s="122"/>
      <c r="BP77" s="122"/>
      <c r="BQ77" s="122"/>
      <c r="BR77" s="122"/>
      <c r="BS77" s="122"/>
      <c r="BT77" s="122"/>
      <c r="BU77" s="122"/>
      <c r="BV77" s="122"/>
      <c r="BW77" s="122"/>
      <c r="BX77" s="122"/>
      <c r="BY77" s="123"/>
      <c r="BZ77" s="121" t="str">
        <f>データ!CF7</f>
        <v xml:space="preserve"> </v>
      </c>
      <c r="CA77" s="122"/>
      <c r="CB77" s="122"/>
      <c r="CC77" s="122"/>
      <c r="CD77" s="122"/>
      <c r="CE77" s="122"/>
      <c r="CF77" s="122"/>
      <c r="CG77" s="122"/>
      <c r="CH77" s="122"/>
      <c r="CI77" s="122"/>
      <c r="CJ77" s="122"/>
      <c r="CK77" s="122"/>
      <c r="CL77" s="122"/>
      <c r="CM77" s="122"/>
      <c r="CN77" s="123"/>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21" t="str">
        <f>データ!CO7</f>
        <v xml:space="preserve"> </v>
      </c>
      <c r="GM77" s="122"/>
      <c r="GN77" s="122"/>
      <c r="GO77" s="122"/>
      <c r="GP77" s="122"/>
      <c r="GQ77" s="122"/>
      <c r="GR77" s="122"/>
      <c r="GS77" s="122"/>
      <c r="GT77" s="122"/>
      <c r="GU77" s="122"/>
      <c r="GV77" s="122"/>
      <c r="GW77" s="122"/>
      <c r="GX77" s="122"/>
      <c r="GY77" s="122"/>
      <c r="GZ77" s="123"/>
      <c r="HA77" s="121" t="str">
        <f>データ!CP7</f>
        <v xml:space="preserve"> </v>
      </c>
      <c r="HB77" s="122"/>
      <c r="HC77" s="122"/>
      <c r="HD77" s="122"/>
      <c r="HE77" s="122"/>
      <c r="HF77" s="122"/>
      <c r="HG77" s="122"/>
      <c r="HH77" s="122"/>
      <c r="HI77" s="122"/>
      <c r="HJ77" s="122"/>
      <c r="HK77" s="122"/>
      <c r="HL77" s="122"/>
      <c r="HM77" s="122"/>
      <c r="HN77" s="122"/>
      <c r="HO77" s="123"/>
      <c r="HP77" s="121" t="str">
        <f>データ!CQ7</f>
        <v xml:space="preserve"> </v>
      </c>
      <c r="HQ77" s="122"/>
      <c r="HR77" s="122"/>
      <c r="HS77" s="122"/>
      <c r="HT77" s="122"/>
      <c r="HU77" s="122"/>
      <c r="HV77" s="122"/>
      <c r="HW77" s="122"/>
      <c r="HX77" s="122"/>
      <c r="HY77" s="122"/>
      <c r="HZ77" s="122"/>
      <c r="IA77" s="122"/>
      <c r="IB77" s="122"/>
      <c r="IC77" s="122"/>
      <c r="ID77" s="123"/>
      <c r="IE77" s="121" t="str">
        <f>データ!CR7</f>
        <v xml:space="preserve"> </v>
      </c>
      <c r="IF77" s="122"/>
      <c r="IG77" s="122"/>
      <c r="IH77" s="122"/>
      <c r="II77" s="122"/>
      <c r="IJ77" s="122"/>
      <c r="IK77" s="122"/>
      <c r="IL77" s="122"/>
      <c r="IM77" s="122"/>
      <c r="IN77" s="122"/>
      <c r="IO77" s="122"/>
      <c r="IP77" s="122"/>
      <c r="IQ77" s="122"/>
      <c r="IR77" s="122"/>
      <c r="IS77" s="123"/>
      <c r="IT77" s="121" t="str">
        <f>データ!CS7</f>
        <v xml:space="preserve"> </v>
      </c>
      <c r="IU77" s="122"/>
      <c r="IV77" s="122"/>
      <c r="IW77" s="122"/>
      <c r="IX77" s="122"/>
      <c r="IY77" s="122"/>
      <c r="IZ77" s="122"/>
      <c r="JA77" s="122"/>
      <c r="JB77" s="122"/>
      <c r="JC77" s="122"/>
      <c r="JD77" s="122"/>
      <c r="JE77" s="122"/>
      <c r="JF77" s="122"/>
      <c r="JG77" s="122"/>
      <c r="JH77" s="123"/>
      <c r="JL77" s="5"/>
      <c r="JM77" s="5"/>
      <c r="JN77" s="5"/>
      <c r="JO77" s="5"/>
      <c r="JP77" s="5"/>
      <c r="JQ77" s="5"/>
      <c r="JR77" s="142" t="s">
        <v>27</v>
      </c>
      <c r="JS77" s="142"/>
      <c r="JT77" s="142"/>
      <c r="JU77" s="142"/>
      <c r="JV77" s="142"/>
      <c r="JW77" s="142"/>
      <c r="JX77" s="142"/>
      <c r="JY77" s="142"/>
      <c r="JZ77" s="142"/>
      <c r="KA77" s="121">
        <f>データ!CZ7</f>
        <v>0</v>
      </c>
      <c r="KB77" s="122"/>
      <c r="KC77" s="122"/>
      <c r="KD77" s="122"/>
      <c r="KE77" s="122"/>
      <c r="KF77" s="122"/>
      <c r="KG77" s="122"/>
      <c r="KH77" s="122"/>
      <c r="KI77" s="122"/>
      <c r="KJ77" s="122"/>
      <c r="KK77" s="122"/>
      <c r="KL77" s="122"/>
      <c r="KM77" s="122"/>
      <c r="KN77" s="122"/>
      <c r="KO77" s="123"/>
      <c r="KP77" s="121">
        <f>データ!DA7</f>
        <v>0</v>
      </c>
      <c r="KQ77" s="122"/>
      <c r="KR77" s="122"/>
      <c r="KS77" s="122"/>
      <c r="KT77" s="122"/>
      <c r="KU77" s="122"/>
      <c r="KV77" s="122"/>
      <c r="KW77" s="122"/>
      <c r="KX77" s="122"/>
      <c r="KY77" s="122"/>
      <c r="KZ77" s="122"/>
      <c r="LA77" s="122"/>
      <c r="LB77" s="122"/>
      <c r="LC77" s="122"/>
      <c r="LD77" s="123"/>
      <c r="LE77" s="121">
        <f>データ!DB7</f>
        <v>0</v>
      </c>
      <c r="LF77" s="122"/>
      <c r="LG77" s="122"/>
      <c r="LH77" s="122"/>
      <c r="LI77" s="122"/>
      <c r="LJ77" s="122"/>
      <c r="LK77" s="122"/>
      <c r="LL77" s="122"/>
      <c r="LM77" s="122"/>
      <c r="LN77" s="122"/>
      <c r="LO77" s="122"/>
      <c r="LP77" s="122"/>
      <c r="LQ77" s="122"/>
      <c r="LR77" s="122"/>
      <c r="LS77" s="123"/>
      <c r="LT77" s="121">
        <f>データ!DC7</f>
        <v>0</v>
      </c>
      <c r="LU77" s="122"/>
      <c r="LV77" s="122"/>
      <c r="LW77" s="122"/>
      <c r="LX77" s="122"/>
      <c r="LY77" s="122"/>
      <c r="LZ77" s="122"/>
      <c r="MA77" s="122"/>
      <c r="MB77" s="122"/>
      <c r="MC77" s="122"/>
      <c r="MD77" s="122"/>
      <c r="ME77" s="122"/>
      <c r="MF77" s="122"/>
      <c r="MG77" s="122"/>
      <c r="MH77" s="123"/>
      <c r="MI77" s="121">
        <f>データ!DD7</f>
        <v>0</v>
      </c>
      <c r="MJ77" s="122"/>
      <c r="MK77" s="122"/>
      <c r="ML77" s="122"/>
      <c r="MM77" s="122"/>
      <c r="MN77" s="122"/>
      <c r="MO77" s="122"/>
      <c r="MP77" s="122"/>
      <c r="MQ77" s="122"/>
      <c r="MR77" s="122"/>
      <c r="MS77" s="122"/>
      <c r="MT77" s="122"/>
      <c r="MU77" s="122"/>
      <c r="MV77" s="122"/>
      <c r="MW77" s="123"/>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42" t="s">
        <v>29</v>
      </c>
      <c r="J78" s="142"/>
      <c r="K78" s="142"/>
      <c r="L78" s="142"/>
      <c r="M78" s="142"/>
      <c r="N78" s="142"/>
      <c r="O78" s="142"/>
      <c r="P78" s="142"/>
      <c r="Q78" s="142"/>
      <c r="R78" s="121" t="str">
        <f>データ!CG7</f>
        <v xml:space="preserve"> </v>
      </c>
      <c r="S78" s="122"/>
      <c r="T78" s="122"/>
      <c r="U78" s="122"/>
      <c r="V78" s="122"/>
      <c r="W78" s="122"/>
      <c r="X78" s="122"/>
      <c r="Y78" s="122"/>
      <c r="Z78" s="122"/>
      <c r="AA78" s="122"/>
      <c r="AB78" s="122"/>
      <c r="AC78" s="122"/>
      <c r="AD78" s="122"/>
      <c r="AE78" s="122"/>
      <c r="AF78" s="123"/>
      <c r="AG78" s="121" t="str">
        <f>データ!CH7</f>
        <v xml:space="preserve"> </v>
      </c>
      <c r="AH78" s="122"/>
      <c r="AI78" s="122"/>
      <c r="AJ78" s="122"/>
      <c r="AK78" s="122"/>
      <c r="AL78" s="122"/>
      <c r="AM78" s="122"/>
      <c r="AN78" s="122"/>
      <c r="AO78" s="122"/>
      <c r="AP78" s="122"/>
      <c r="AQ78" s="122"/>
      <c r="AR78" s="122"/>
      <c r="AS78" s="122"/>
      <c r="AT78" s="122"/>
      <c r="AU78" s="123"/>
      <c r="AV78" s="121" t="str">
        <f>データ!CI7</f>
        <v xml:space="preserve"> </v>
      </c>
      <c r="AW78" s="122"/>
      <c r="AX78" s="122"/>
      <c r="AY78" s="122"/>
      <c r="AZ78" s="122"/>
      <c r="BA78" s="122"/>
      <c r="BB78" s="122"/>
      <c r="BC78" s="122"/>
      <c r="BD78" s="122"/>
      <c r="BE78" s="122"/>
      <c r="BF78" s="122"/>
      <c r="BG78" s="122"/>
      <c r="BH78" s="122"/>
      <c r="BI78" s="122"/>
      <c r="BJ78" s="123"/>
      <c r="BK78" s="121" t="str">
        <f>データ!CJ7</f>
        <v xml:space="preserve"> </v>
      </c>
      <c r="BL78" s="122"/>
      <c r="BM78" s="122"/>
      <c r="BN78" s="122"/>
      <c r="BO78" s="122"/>
      <c r="BP78" s="122"/>
      <c r="BQ78" s="122"/>
      <c r="BR78" s="122"/>
      <c r="BS78" s="122"/>
      <c r="BT78" s="122"/>
      <c r="BU78" s="122"/>
      <c r="BV78" s="122"/>
      <c r="BW78" s="122"/>
      <c r="BX78" s="122"/>
      <c r="BY78" s="123"/>
      <c r="BZ78" s="121" t="str">
        <f>データ!CK7</f>
        <v xml:space="preserve"> </v>
      </c>
      <c r="CA78" s="122"/>
      <c r="CB78" s="122"/>
      <c r="CC78" s="122"/>
      <c r="CD78" s="122"/>
      <c r="CE78" s="122"/>
      <c r="CF78" s="122"/>
      <c r="CG78" s="122"/>
      <c r="CH78" s="122"/>
      <c r="CI78" s="122"/>
      <c r="CJ78" s="122"/>
      <c r="CK78" s="122"/>
      <c r="CL78" s="122"/>
      <c r="CM78" s="122"/>
      <c r="CN78" s="123"/>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21" t="str">
        <f>データ!CT7</f>
        <v xml:space="preserve"> </v>
      </c>
      <c r="GM78" s="122"/>
      <c r="GN78" s="122"/>
      <c r="GO78" s="122"/>
      <c r="GP78" s="122"/>
      <c r="GQ78" s="122"/>
      <c r="GR78" s="122"/>
      <c r="GS78" s="122"/>
      <c r="GT78" s="122"/>
      <c r="GU78" s="122"/>
      <c r="GV78" s="122"/>
      <c r="GW78" s="122"/>
      <c r="GX78" s="122"/>
      <c r="GY78" s="122"/>
      <c r="GZ78" s="123"/>
      <c r="HA78" s="121" t="str">
        <f>データ!CU7</f>
        <v xml:space="preserve"> </v>
      </c>
      <c r="HB78" s="122"/>
      <c r="HC78" s="122"/>
      <c r="HD78" s="122"/>
      <c r="HE78" s="122"/>
      <c r="HF78" s="122"/>
      <c r="HG78" s="122"/>
      <c r="HH78" s="122"/>
      <c r="HI78" s="122"/>
      <c r="HJ78" s="122"/>
      <c r="HK78" s="122"/>
      <c r="HL78" s="122"/>
      <c r="HM78" s="122"/>
      <c r="HN78" s="122"/>
      <c r="HO78" s="123"/>
      <c r="HP78" s="121" t="str">
        <f>データ!CV7</f>
        <v xml:space="preserve"> </v>
      </c>
      <c r="HQ78" s="122"/>
      <c r="HR78" s="122"/>
      <c r="HS78" s="122"/>
      <c r="HT78" s="122"/>
      <c r="HU78" s="122"/>
      <c r="HV78" s="122"/>
      <c r="HW78" s="122"/>
      <c r="HX78" s="122"/>
      <c r="HY78" s="122"/>
      <c r="HZ78" s="122"/>
      <c r="IA78" s="122"/>
      <c r="IB78" s="122"/>
      <c r="IC78" s="122"/>
      <c r="ID78" s="123"/>
      <c r="IE78" s="121" t="str">
        <f>データ!CW7</f>
        <v xml:space="preserve"> </v>
      </c>
      <c r="IF78" s="122"/>
      <c r="IG78" s="122"/>
      <c r="IH78" s="122"/>
      <c r="II78" s="122"/>
      <c r="IJ78" s="122"/>
      <c r="IK78" s="122"/>
      <c r="IL78" s="122"/>
      <c r="IM78" s="122"/>
      <c r="IN78" s="122"/>
      <c r="IO78" s="122"/>
      <c r="IP78" s="122"/>
      <c r="IQ78" s="122"/>
      <c r="IR78" s="122"/>
      <c r="IS78" s="123"/>
      <c r="IT78" s="121" t="str">
        <f>データ!CX7</f>
        <v xml:space="preserve"> </v>
      </c>
      <c r="IU78" s="122"/>
      <c r="IV78" s="122"/>
      <c r="IW78" s="122"/>
      <c r="IX78" s="122"/>
      <c r="IY78" s="122"/>
      <c r="IZ78" s="122"/>
      <c r="JA78" s="122"/>
      <c r="JB78" s="122"/>
      <c r="JC78" s="122"/>
      <c r="JD78" s="122"/>
      <c r="JE78" s="122"/>
      <c r="JF78" s="122"/>
      <c r="JG78" s="122"/>
      <c r="JH78" s="123"/>
      <c r="JL78" s="5"/>
      <c r="JM78" s="5"/>
      <c r="JN78" s="5"/>
      <c r="JO78" s="5"/>
      <c r="JP78" s="5"/>
      <c r="JQ78" s="5"/>
      <c r="JR78" s="142" t="s">
        <v>29</v>
      </c>
      <c r="JS78" s="142"/>
      <c r="JT78" s="142"/>
      <c r="JU78" s="142"/>
      <c r="JV78" s="142"/>
      <c r="JW78" s="142"/>
      <c r="JX78" s="142"/>
      <c r="JY78" s="142"/>
      <c r="JZ78" s="142"/>
      <c r="KA78" s="121">
        <f>データ!DE7</f>
        <v>123.1</v>
      </c>
      <c r="KB78" s="122"/>
      <c r="KC78" s="122"/>
      <c r="KD78" s="122"/>
      <c r="KE78" s="122"/>
      <c r="KF78" s="122"/>
      <c r="KG78" s="122"/>
      <c r="KH78" s="122"/>
      <c r="KI78" s="122"/>
      <c r="KJ78" s="122"/>
      <c r="KK78" s="122"/>
      <c r="KL78" s="122"/>
      <c r="KM78" s="122"/>
      <c r="KN78" s="122"/>
      <c r="KO78" s="123"/>
      <c r="KP78" s="121">
        <f>データ!DF7</f>
        <v>92.3</v>
      </c>
      <c r="KQ78" s="122"/>
      <c r="KR78" s="122"/>
      <c r="KS78" s="122"/>
      <c r="KT78" s="122"/>
      <c r="KU78" s="122"/>
      <c r="KV78" s="122"/>
      <c r="KW78" s="122"/>
      <c r="KX78" s="122"/>
      <c r="KY78" s="122"/>
      <c r="KZ78" s="122"/>
      <c r="LA78" s="122"/>
      <c r="LB78" s="122"/>
      <c r="LC78" s="122"/>
      <c r="LD78" s="123"/>
      <c r="LE78" s="121">
        <f>データ!DG7</f>
        <v>85.4</v>
      </c>
      <c r="LF78" s="122"/>
      <c r="LG78" s="122"/>
      <c r="LH78" s="122"/>
      <c r="LI78" s="122"/>
      <c r="LJ78" s="122"/>
      <c r="LK78" s="122"/>
      <c r="LL78" s="122"/>
      <c r="LM78" s="122"/>
      <c r="LN78" s="122"/>
      <c r="LO78" s="122"/>
      <c r="LP78" s="122"/>
      <c r="LQ78" s="122"/>
      <c r="LR78" s="122"/>
      <c r="LS78" s="123"/>
      <c r="LT78" s="121">
        <f>データ!DH7</f>
        <v>76.3</v>
      </c>
      <c r="LU78" s="122"/>
      <c r="LV78" s="122"/>
      <c r="LW78" s="122"/>
      <c r="LX78" s="122"/>
      <c r="LY78" s="122"/>
      <c r="LZ78" s="122"/>
      <c r="MA78" s="122"/>
      <c r="MB78" s="122"/>
      <c r="MC78" s="122"/>
      <c r="MD78" s="122"/>
      <c r="ME78" s="122"/>
      <c r="MF78" s="122"/>
      <c r="MG78" s="122"/>
      <c r="MH78" s="123"/>
      <c r="MI78" s="121">
        <f>データ!DI7</f>
        <v>64.099999999999994</v>
      </c>
      <c r="MJ78" s="122"/>
      <c r="MK78" s="122"/>
      <c r="ML78" s="122"/>
      <c r="MM78" s="122"/>
      <c r="MN78" s="122"/>
      <c r="MO78" s="122"/>
      <c r="MP78" s="122"/>
      <c r="MQ78" s="122"/>
      <c r="MR78" s="122"/>
      <c r="MS78" s="122"/>
      <c r="MT78" s="122"/>
      <c r="MU78" s="122"/>
      <c r="MV78" s="122"/>
      <c r="MW78" s="123"/>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352063</v>
      </c>
      <c r="D6" s="61">
        <f t="shared" si="1"/>
        <v>47</v>
      </c>
      <c r="E6" s="61">
        <f t="shared" si="1"/>
        <v>14</v>
      </c>
      <c r="F6" s="61">
        <f t="shared" si="1"/>
        <v>0</v>
      </c>
      <c r="G6" s="61">
        <f t="shared" si="1"/>
        <v>1</v>
      </c>
      <c r="H6" s="61" t="str">
        <f>SUBSTITUTE(H8,"　","")</f>
        <v>山口県防府市</v>
      </c>
      <c r="I6" s="61" t="str">
        <f t="shared" si="1"/>
        <v>防府市営中央町駐車場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t="str">
        <f t="shared" si="1"/>
        <v>-</v>
      </c>
      <c r="S6" s="63" t="str">
        <f t="shared" si="1"/>
        <v>商業施設</v>
      </c>
      <c r="T6" s="63" t="str">
        <f t="shared" si="1"/>
        <v>無</v>
      </c>
      <c r="U6" s="64">
        <f t="shared" si="1"/>
        <v>3147</v>
      </c>
      <c r="V6" s="64">
        <f t="shared" si="1"/>
        <v>125</v>
      </c>
      <c r="W6" s="64">
        <f t="shared" si="1"/>
        <v>150</v>
      </c>
      <c r="X6" s="63" t="str">
        <f t="shared" si="1"/>
        <v>導入なし</v>
      </c>
      <c r="Y6" s="65">
        <f>IF(Y8="-",NA(),Y8)</f>
        <v>146.19999999999999</v>
      </c>
      <c r="Z6" s="65">
        <f t="shared" ref="Z6:AH6" si="2">IF(Z8="-",NA(),Z8)</f>
        <v>373.1</v>
      </c>
      <c r="AA6" s="65">
        <f t="shared" si="2"/>
        <v>486.9</v>
      </c>
      <c r="AB6" s="65">
        <f t="shared" si="2"/>
        <v>483.4</v>
      </c>
      <c r="AC6" s="65">
        <f t="shared" si="2"/>
        <v>360.3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31.6</v>
      </c>
      <c r="BG6" s="65">
        <f t="shared" ref="BG6:BO6" si="5">IF(BG8="-",NA(),BG8)</f>
        <v>73.2</v>
      </c>
      <c r="BH6" s="65">
        <f t="shared" si="5"/>
        <v>79.5</v>
      </c>
      <c r="BI6" s="65">
        <f t="shared" si="5"/>
        <v>79.3</v>
      </c>
      <c r="BJ6" s="65">
        <f t="shared" si="5"/>
        <v>72.2</v>
      </c>
      <c r="BK6" s="65">
        <f t="shared" si="5"/>
        <v>51.9</v>
      </c>
      <c r="BL6" s="65">
        <f t="shared" si="5"/>
        <v>59.2</v>
      </c>
      <c r="BM6" s="65">
        <f t="shared" si="5"/>
        <v>64.5</v>
      </c>
      <c r="BN6" s="65">
        <f t="shared" si="5"/>
        <v>60</v>
      </c>
      <c r="BO6" s="65">
        <f t="shared" si="5"/>
        <v>52.8</v>
      </c>
      <c r="BP6" s="62" t="str">
        <f>IF(BP8="-","",IF(BP8="-","【-】","【"&amp;SUBSTITUTE(TEXT(BP8,"#,##0.0"),"-","△")&amp;"】"))</f>
        <v>【45.2】</v>
      </c>
      <c r="BQ6" s="66">
        <f>IF(BQ8="-",NA(),BQ8)</f>
        <v>2123</v>
      </c>
      <c r="BR6" s="66">
        <f t="shared" ref="BR6:BZ6" si="6">IF(BR8="-",NA(),BR8)</f>
        <v>6028</v>
      </c>
      <c r="BS6" s="66">
        <f t="shared" si="6"/>
        <v>6218</v>
      </c>
      <c r="BT6" s="66">
        <f t="shared" si="6"/>
        <v>5533</v>
      </c>
      <c r="BU6" s="66">
        <f t="shared" si="6"/>
        <v>5406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402478</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54.4</v>
      </c>
      <c r="DL6" s="65">
        <f t="shared" ref="DL6:DT6" si="9">IF(DL8="-",NA(),DL8)</f>
        <v>73.599999999999994</v>
      </c>
      <c r="DM6" s="65">
        <f t="shared" si="9"/>
        <v>68</v>
      </c>
      <c r="DN6" s="65">
        <f t="shared" si="9"/>
        <v>60.8</v>
      </c>
      <c r="DO6" s="65">
        <f t="shared" si="9"/>
        <v>60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352063</v>
      </c>
      <c r="D7" s="61">
        <f t="shared" si="10"/>
        <v>47</v>
      </c>
      <c r="E7" s="61">
        <f t="shared" si="10"/>
        <v>14</v>
      </c>
      <c r="F7" s="61">
        <f t="shared" si="10"/>
        <v>0</v>
      </c>
      <c r="G7" s="61">
        <f t="shared" si="10"/>
        <v>1</v>
      </c>
      <c r="H7" s="61" t="str">
        <f t="shared" si="10"/>
        <v>山口県　防府市</v>
      </c>
      <c r="I7" s="61" t="str">
        <f t="shared" si="10"/>
        <v>防府市営中央町駐車場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t="str">
        <f t="shared" si="10"/>
        <v>-</v>
      </c>
      <c r="S7" s="63" t="str">
        <f t="shared" si="10"/>
        <v>商業施設</v>
      </c>
      <c r="T7" s="63" t="str">
        <f t="shared" si="10"/>
        <v>無</v>
      </c>
      <c r="U7" s="64">
        <f t="shared" si="10"/>
        <v>3147</v>
      </c>
      <c r="V7" s="64">
        <f t="shared" si="10"/>
        <v>125</v>
      </c>
      <c r="W7" s="64">
        <f t="shared" si="10"/>
        <v>150</v>
      </c>
      <c r="X7" s="63" t="str">
        <f t="shared" si="10"/>
        <v>導入なし</v>
      </c>
      <c r="Y7" s="65">
        <f>Y8</f>
        <v>146.19999999999999</v>
      </c>
      <c r="Z7" s="65">
        <f t="shared" ref="Z7:AH7" si="11">Z8</f>
        <v>373.1</v>
      </c>
      <c r="AA7" s="65">
        <f t="shared" si="11"/>
        <v>486.9</v>
      </c>
      <c r="AB7" s="65">
        <f t="shared" si="11"/>
        <v>483.4</v>
      </c>
      <c r="AC7" s="65">
        <f t="shared" si="11"/>
        <v>360.3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31.6</v>
      </c>
      <c r="BG7" s="65">
        <f t="shared" ref="BG7:BO7" si="14">BG8</f>
        <v>73.2</v>
      </c>
      <c r="BH7" s="65">
        <f t="shared" si="14"/>
        <v>79.5</v>
      </c>
      <c r="BI7" s="65">
        <f t="shared" si="14"/>
        <v>79.3</v>
      </c>
      <c r="BJ7" s="65">
        <f t="shared" si="14"/>
        <v>72.2</v>
      </c>
      <c r="BK7" s="65">
        <f t="shared" si="14"/>
        <v>51.9</v>
      </c>
      <c r="BL7" s="65">
        <f t="shared" si="14"/>
        <v>59.2</v>
      </c>
      <c r="BM7" s="65">
        <f t="shared" si="14"/>
        <v>64.5</v>
      </c>
      <c r="BN7" s="65">
        <f t="shared" si="14"/>
        <v>60</v>
      </c>
      <c r="BO7" s="65">
        <f t="shared" si="14"/>
        <v>52.8</v>
      </c>
      <c r="BP7" s="62"/>
      <c r="BQ7" s="66">
        <f>BQ8</f>
        <v>2123</v>
      </c>
      <c r="BR7" s="66">
        <f t="shared" ref="BR7:BZ7" si="15">BR8</f>
        <v>6028</v>
      </c>
      <c r="BS7" s="66">
        <f t="shared" si="15"/>
        <v>6218</v>
      </c>
      <c r="BT7" s="66">
        <f t="shared" si="15"/>
        <v>5533</v>
      </c>
      <c r="BU7" s="66">
        <f t="shared" si="15"/>
        <v>5406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402478</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54.4</v>
      </c>
      <c r="DL7" s="65">
        <f t="shared" ref="DL7:DT7" si="17">DL8</f>
        <v>73.599999999999994</v>
      </c>
      <c r="DM7" s="65">
        <f t="shared" si="17"/>
        <v>68</v>
      </c>
      <c r="DN7" s="65">
        <f t="shared" si="17"/>
        <v>60.8</v>
      </c>
      <c r="DO7" s="65">
        <f t="shared" si="17"/>
        <v>60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352063</v>
      </c>
      <c r="D8" s="68">
        <v>47</v>
      </c>
      <c r="E8" s="68">
        <v>14</v>
      </c>
      <c r="F8" s="68">
        <v>0</v>
      </c>
      <c r="G8" s="68">
        <v>1</v>
      </c>
      <c r="H8" s="68" t="s">
        <v>113</v>
      </c>
      <c r="I8" s="68" t="s">
        <v>114</v>
      </c>
      <c r="J8" s="68" t="s">
        <v>115</v>
      </c>
      <c r="K8" s="68" t="s">
        <v>116</v>
      </c>
      <c r="L8" s="68" t="s">
        <v>117</v>
      </c>
      <c r="M8" s="68" t="s">
        <v>118</v>
      </c>
      <c r="N8" s="68"/>
      <c r="O8" s="69" t="s">
        <v>119</v>
      </c>
      <c r="P8" s="70" t="s">
        <v>120</v>
      </c>
      <c r="Q8" s="70" t="s">
        <v>121</v>
      </c>
      <c r="R8" s="71" t="s">
        <v>117</v>
      </c>
      <c r="S8" s="70" t="s">
        <v>122</v>
      </c>
      <c r="T8" s="70" t="s">
        <v>123</v>
      </c>
      <c r="U8" s="71">
        <v>3147</v>
      </c>
      <c r="V8" s="71">
        <v>125</v>
      </c>
      <c r="W8" s="71">
        <v>150</v>
      </c>
      <c r="X8" s="70" t="s">
        <v>124</v>
      </c>
      <c r="Y8" s="72">
        <v>146.19999999999999</v>
      </c>
      <c r="Z8" s="72">
        <v>373.1</v>
      </c>
      <c r="AA8" s="72">
        <v>486.9</v>
      </c>
      <c r="AB8" s="72">
        <v>483.4</v>
      </c>
      <c r="AC8" s="72">
        <v>360.3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31.6</v>
      </c>
      <c r="BG8" s="72">
        <v>73.2</v>
      </c>
      <c r="BH8" s="72">
        <v>79.5</v>
      </c>
      <c r="BI8" s="72">
        <v>79.3</v>
      </c>
      <c r="BJ8" s="72">
        <v>72.2</v>
      </c>
      <c r="BK8" s="72">
        <v>51.9</v>
      </c>
      <c r="BL8" s="72">
        <v>59.2</v>
      </c>
      <c r="BM8" s="72">
        <v>64.5</v>
      </c>
      <c r="BN8" s="72">
        <v>60</v>
      </c>
      <c r="BO8" s="72">
        <v>52.8</v>
      </c>
      <c r="BP8" s="69">
        <v>45.2</v>
      </c>
      <c r="BQ8" s="73">
        <v>2123</v>
      </c>
      <c r="BR8" s="73">
        <v>6028</v>
      </c>
      <c r="BS8" s="73">
        <v>6218</v>
      </c>
      <c r="BT8" s="74">
        <v>5533</v>
      </c>
      <c r="BU8" s="74">
        <v>5406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402478</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54.4</v>
      </c>
      <c r="DL8" s="72">
        <v>73.599999999999994</v>
      </c>
      <c r="DM8" s="72">
        <v>68</v>
      </c>
      <c r="DN8" s="72">
        <v>60.8</v>
      </c>
      <c r="DO8" s="72">
        <v>60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2018-03-09T12:26:30Z</cp:lastPrinted>
  <dcterms:created xsi:type="dcterms:W3CDTF">2018-02-09T01:52:27Z</dcterms:created>
  <dcterms:modified xsi:type="dcterms:W3CDTF">2018-03-14T02:52:24Z</dcterms:modified>
</cp:coreProperties>
</file>