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KO32" i="4" s="1"/>
  <c r="DQ7" i="5"/>
  <c r="DP7" i="5"/>
  <c r="DO7" i="5"/>
  <c r="DN7" i="5"/>
  <c r="LH31" i="4" s="1"/>
  <c r="DM7" i="5"/>
  <c r="DL7" i="5"/>
  <c r="DK7" i="5"/>
  <c r="DI7" i="5"/>
  <c r="MI78" i="4" s="1"/>
  <c r="DH7" i="5"/>
  <c r="DG7" i="5"/>
  <c r="DF7" i="5"/>
  <c r="DE7" i="5"/>
  <c r="KA78" i="4" s="1"/>
  <c r="DD7" i="5"/>
  <c r="DC7" i="5"/>
  <c r="DB7" i="5"/>
  <c r="DA7" i="5"/>
  <c r="KP77" i="4" s="1"/>
  <c r="CZ7" i="5"/>
  <c r="CN7" i="5"/>
  <c r="CM7" i="5"/>
  <c r="BZ7" i="5"/>
  <c r="MA53" i="4" s="1"/>
  <c r="BY7" i="5"/>
  <c r="BX7" i="5"/>
  <c r="BW7" i="5"/>
  <c r="BV7" i="5"/>
  <c r="JC53" i="4" s="1"/>
  <c r="BU7" i="5"/>
  <c r="BT7" i="5"/>
  <c r="BS7" i="5"/>
  <c r="BR7" i="5"/>
  <c r="JV52" i="4" s="1"/>
  <c r="BQ7" i="5"/>
  <c r="BO7" i="5"/>
  <c r="BN7" i="5"/>
  <c r="BM7" i="5"/>
  <c r="BL7" i="5"/>
  <c r="BK7" i="5"/>
  <c r="BJ7" i="5"/>
  <c r="BI7" i="5"/>
  <c r="BH7" i="5"/>
  <c r="BG7" i="5"/>
  <c r="BF7" i="5"/>
  <c r="BD7" i="5"/>
  <c r="CS53" i="4" s="1"/>
  <c r="BC7" i="5"/>
  <c r="BB7" i="5"/>
  <c r="BA7" i="5"/>
  <c r="AZ7" i="5"/>
  <c r="U53" i="4" s="1"/>
  <c r="AY7" i="5"/>
  <c r="AX7" i="5"/>
  <c r="AW7" i="5"/>
  <c r="AV7" i="5"/>
  <c r="AN52" i="4" s="1"/>
  <c r="AU7" i="5"/>
  <c r="AS7" i="5"/>
  <c r="AR7" i="5"/>
  <c r="AQ7" i="5"/>
  <c r="AP7" i="5"/>
  <c r="AO7" i="5"/>
  <c r="AN7" i="5"/>
  <c r="AM7" i="5"/>
  <c r="AL7" i="5"/>
  <c r="AK7" i="5"/>
  <c r="AJ7" i="5"/>
  <c r="AH7" i="5"/>
  <c r="CS32" i="4" s="1"/>
  <c r="AG7" i="5"/>
  <c r="AF7" i="5"/>
  <c r="AE7" i="5"/>
  <c r="AD7" i="5"/>
  <c r="U32" i="4" s="1"/>
  <c r="AC7" i="5"/>
  <c r="AB7" i="5"/>
  <c r="AA7" i="5"/>
  <c r="Z7" i="5"/>
  <c r="AN31" i="4" s="1"/>
  <c r="Y7" i="5"/>
  <c r="X7" i="5"/>
  <c r="W7" i="5"/>
  <c r="V7" i="5"/>
  <c r="HX10" i="4" s="1"/>
  <c r="U7" i="5"/>
  <c r="T7" i="5"/>
  <c r="S7" i="5"/>
  <c r="R7" i="5"/>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LE78" i="4"/>
  <c r="KP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X53" i="4"/>
  <c r="FE53" i="4"/>
  <c r="EL53" i="4"/>
  <c r="BZ53" i="4"/>
  <c r="BG53" i="4"/>
  <c r="AN53" i="4"/>
  <c r="MA52" i="4"/>
  <c r="LH52" i="4"/>
  <c r="KO52" i="4"/>
  <c r="JC52" i="4"/>
  <c r="HJ52" i="4"/>
  <c r="GQ52" i="4"/>
  <c r="FX52" i="4"/>
  <c r="FE52" i="4"/>
  <c r="EL52" i="4"/>
  <c r="CS52" i="4"/>
  <c r="BZ52" i="4"/>
  <c r="BG52" i="4"/>
  <c r="U52" i="4"/>
  <c r="MA32" i="4"/>
  <c r="LH32" i="4"/>
  <c r="JV32" i="4"/>
  <c r="JC32" i="4"/>
  <c r="HJ32" i="4"/>
  <c r="GQ32" i="4"/>
  <c r="FX32" i="4"/>
  <c r="FE32" i="4"/>
  <c r="EL32" i="4"/>
  <c r="BZ32" i="4"/>
  <c r="BG32" i="4"/>
  <c r="AN32" i="4"/>
  <c r="MA31" i="4"/>
  <c r="KO31" i="4"/>
  <c r="JV31" i="4"/>
  <c r="JC31" i="4"/>
  <c r="HJ31" i="4"/>
  <c r="GQ31" i="4"/>
  <c r="FX31" i="4"/>
  <c r="FE31" i="4"/>
  <c r="EL31" i="4"/>
  <c r="CS31" i="4"/>
  <c r="BZ31" i="4"/>
  <c r="BG31" i="4"/>
  <c r="U31" i="4"/>
  <c r="LJ10" i="4"/>
  <c r="JQ10" i="4"/>
  <c r="DU10" i="4"/>
  <c r="CF10" i="4"/>
  <c r="AQ10" i="4"/>
  <c r="B10" i="4"/>
  <c r="LJ8" i="4"/>
  <c r="JQ8" i="4"/>
  <c r="HX8" i="4"/>
  <c r="DU8" i="4"/>
  <c r="CF8" i="4"/>
  <c r="AQ8" i="4"/>
  <c r="BZ76" i="4" l="1"/>
  <c r="MA51" i="4"/>
  <c r="MI76" i="4"/>
  <c r="HJ51" i="4"/>
  <c r="MA30" i="4"/>
  <c r="IT76" i="4"/>
  <c r="CS51" i="4"/>
  <c r="HJ30" i="4"/>
  <c r="CS30" i="4"/>
  <c r="C11" i="5"/>
  <c r="D11" i="5"/>
  <c r="E11" i="5"/>
  <c r="B11" i="5"/>
  <c r="BZ30" i="4" l="1"/>
  <c r="BK76" i="4"/>
  <c r="LH51" i="4"/>
  <c r="BZ51" i="4"/>
  <c r="GQ30" i="4"/>
  <c r="LT76" i="4"/>
  <c r="GQ51" i="4"/>
  <c r="LH30" i="4"/>
  <c r="IE76" i="4"/>
  <c r="HP76" i="4"/>
  <c r="BG30" i="4"/>
  <c r="BG51" i="4"/>
  <c r="AV76" i="4"/>
  <c r="KO51" i="4"/>
  <c r="LE76" i="4"/>
  <c r="FX51" i="4"/>
  <c r="KO30" i="4"/>
  <c r="FX30" i="4"/>
  <c r="KP76" i="4"/>
  <c r="FE51" i="4"/>
  <c r="HA76" i="4"/>
  <c r="AN51" i="4"/>
  <c r="FE30" i="4"/>
  <c r="JV30" i="4"/>
  <c r="AN30" i="4"/>
  <c r="JV51" i="4"/>
  <c r="AG76" i="4"/>
  <c r="R76" i="4"/>
  <c r="KA76" i="4"/>
  <c r="EL51" i="4"/>
  <c r="JC30" i="4"/>
  <c r="U30" i="4"/>
  <c r="GL76" i="4"/>
  <c r="U51" i="4"/>
  <c r="EL30" i="4"/>
  <c r="JC51" i="4"/>
</calcChain>
</file>

<file path=xl/sharedStrings.xml><?xml version="1.0" encoding="utf-8"?>
<sst xmlns="http://schemas.openxmlformats.org/spreadsheetml/2006/main" count="293" uniqueCount="135">
  <si>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</si>
  <si>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</si>
  <si>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</si>
  <si>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</si>
  <si>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</si>
  <si>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</si>
  <si>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</si>
  <si>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</si>
  <si>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</si>
  <si>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</si>
  <si>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</si>
  <si>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</si>
  <si>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</si>
  <si>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</si>
  <si>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</si>
  <si>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</si>
  <si>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</si>
  <si>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</si>
  <si>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</si>
  <si>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</si>
  <si>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</si>
  <si>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</si>
  <si>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</si>
  <si>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</si>
  <si>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</si>
  <si>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</si>
  <si>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</si>
  <si>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</si>
  <si>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</si>
  <si>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</si>
  <si>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</si>
  <si>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</si>
  <si>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</si>
  <si>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</si>
  <si>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</si>
  <si>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</si>
  <si>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</si>
  <si>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</si>
  <si>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</si>
  <si>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</si>
  <si>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</si>
  <si>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</si>
  <si>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</si>
  <si>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</si>
  <si>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</si>
  <si>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</si>
  <si>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</si>
  <si>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</si>
  <si>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</si>
  <si>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</si>
  <si>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</si>
  <si>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</si>
  <si>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</si>
  <si>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</si>
  <si>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</si>
  <si>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</si>
  <si>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</si>
  <si>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</si>
  <si>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</si>
  <si>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</si>
  <si>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</si>
  <si>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</si>
  <si>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</si>
  <si>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</si>
  <si>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</si>
  <si>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</si>
  <si>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</si>
  <si>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</si>
  <si>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</si>
  <si>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</si>
  <si>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</si>
  <si>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</si>
  <si>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</si>
  <si>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</si>
  <si>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</si>
  <si>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</si>
  <si>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</si>
  <si>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</si>
  <si>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</si>
  <si>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</si>
  <si>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</si>
  <si>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</si>
  <si>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</si>
  <si>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</si>
  <si>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</si>
  <si>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</si>
  <si>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</si>
  <si>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</si>
  <si>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</si>
  <si>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</si>
  <si>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</si>
  <si>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</si>
  <si>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</si>
  <si>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</si>
  <si>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</si>
  <si>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</si>
  <si>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</si>
  <si>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</si>
  <si>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</si>
  <si>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</si>
  <si>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</si>
  <si>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</si>
  <si>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</si>
  <si>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</si>
  <si>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</si>
  <si>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</si>
  <si>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</si>
  <si>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</si>
  <si>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</si>
  <si>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</si>
  <si>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</si>
  <si>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</si>
  <si>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</si>
  <si>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山口県　岩国市</t>
  </si>
  <si>
    <t>三笠橋駐車場</t>
  </si>
  <si>
    <t>法非適用</t>
  </si>
  <si>
    <t>駐車場整備事業</t>
  </si>
  <si>
    <t>-</t>
  </si>
  <si>
    <t>Ａ１Ｂ１</t>
  </si>
  <si>
    <t>該当数値なし</t>
  </si>
  <si>
    <t>届出駐車場</t>
  </si>
  <si>
    <t>立体式</t>
  </si>
  <si>
    <t>商業施設</t>
  </si>
  <si>
    <t>有</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</si>
  <si>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</si>
  <si>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</si>
  <si>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</si>
  <si>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</si>
  <si>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</si>
  <si>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</si>
  <si>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建設後30年が経過しており、施設の老朽化が著しい。今後10年間、必要な更新投資が多額に及ぶ見込みである。</t>
    <rPh sb="0" eb="2">
      <t>ケンセツ</t>
    </rPh>
    <rPh sb="2" eb="3">
      <t>ゴ</t>
    </rPh>
    <rPh sb="5" eb="6">
      <t>ネン</t>
    </rPh>
    <rPh sb="7" eb="9">
      <t>ケイカ</t>
    </rPh>
    <rPh sb="14" eb="16">
      <t>シセツ</t>
    </rPh>
    <rPh sb="17" eb="20">
      <t>ロウキュウカ</t>
    </rPh>
    <rPh sb="21" eb="22">
      <t>イチジル</t>
    </rPh>
    <rPh sb="25" eb="27">
      <t>コンゴ</t>
    </rPh>
    <rPh sb="29" eb="31">
      <t>ネンカン</t>
    </rPh>
    <rPh sb="32" eb="34">
      <t>ヒツヨウ</t>
    </rPh>
    <rPh sb="35" eb="37">
      <t>コウシン</t>
    </rPh>
    <rPh sb="37" eb="39">
      <t>トウシ</t>
    </rPh>
    <rPh sb="40" eb="42">
      <t>タガク</t>
    </rPh>
    <rPh sb="43" eb="44">
      <t>オヨ</t>
    </rPh>
    <rPh sb="45" eb="47">
      <t>ミコ</t>
    </rPh>
    <phoneticPr fontId="6"/>
  </si>
  <si>
    <t>稼働率は、全国平均及び類似施設平均を下回った状態で推移している。施設がある駅前周辺には民間の平面駐車場が増えてきており、大幅な増加は難しい見込みであるが、施設改修の際、改善に向けた取組みを検討する必要がある。</t>
    <rPh sb="0" eb="2">
      <t>カドウ</t>
    </rPh>
    <rPh sb="13" eb="15">
      <t>シセツ</t>
    </rPh>
    <rPh sb="15" eb="17">
      <t>ヘイキン</t>
    </rPh>
    <rPh sb="18" eb="19">
      <t>シタ</t>
    </rPh>
    <rPh sb="22" eb="24">
      <t>ジョウタイ</t>
    </rPh>
    <rPh sb="25" eb="27">
      <t>スイイ</t>
    </rPh>
    <rPh sb="32" eb="34">
      <t>シセツ</t>
    </rPh>
    <rPh sb="37" eb="39">
      <t>エキマエ</t>
    </rPh>
    <rPh sb="39" eb="41">
      <t>シュウヘン</t>
    </rPh>
    <rPh sb="43" eb="45">
      <t>ミンカン</t>
    </rPh>
    <rPh sb="46" eb="48">
      <t>ヘイメン</t>
    </rPh>
    <rPh sb="48" eb="50">
      <t>チュウシャ</t>
    </rPh>
    <rPh sb="50" eb="51">
      <t>ジョウ</t>
    </rPh>
    <rPh sb="52" eb="53">
      <t>フ</t>
    </rPh>
    <rPh sb="60" eb="62">
      <t>オオハバ</t>
    </rPh>
    <rPh sb="63" eb="65">
      <t>ゾウカ</t>
    </rPh>
    <rPh sb="66" eb="67">
      <t>ムズカ</t>
    </rPh>
    <rPh sb="69" eb="71">
      <t>ミコ</t>
    </rPh>
    <rPh sb="77" eb="79">
      <t>シセツ</t>
    </rPh>
    <rPh sb="79" eb="81">
      <t>カイシュウ</t>
    </rPh>
    <rPh sb="82" eb="83">
      <t>サイ</t>
    </rPh>
    <rPh sb="84" eb="86">
      <t>カイゼン</t>
    </rPh>
    <rPh sb="87" eb="88">
      <t>ム</t>
    </rPh>
    <rPh sb="90" eb="92">
      <t>トリク</t>
    </rPh>
    <rPh sb="94" eb="96">
      <t>ケントウ</t>
    </rPh>
    <rPh sb="98" eb="100">
      <t>ヒツヨウ</t>
    </rPh>
    <phoneticPr fontId="6"/>
  </si>
  <si>
    <t>非設置</t>
    <rPh sb="0" eb="1">
      <t>ヒ</t>
    </rPh>
    <rPh sb="1" eb="3">
      <t>セッチ</t>
    </rPh>
    <phoneticPr fontId="6"/>
  </si>
  <si>
    <t>収益的収支比率と売上高GOP比率は、全国平均及び類似施設平均を大きく上回り、高い収益性を示す。また、他会計補助金に依存することはなく、独立採算制の原則が維持されていると言える。平成28年度は収益的収支比率・売上高GOP比率ともに前年度と比較して減少しているが、これは消費税の支払いが発生したことによる経費の増加が主な要因である。
一方、EBITDAが全国平均及び類似施設平均を下回っており、収益が継続して成長する見込みが低い。平成26年度に指定管理者制度へ移行してからは、やや改善しているが、収益性の安定的な成長に向けた取組みが必要である。　　　</t>
    <rPh sb="0" eb="2">
      <t>シュウエキ</t>
    </rPh>
    <rPh sb="2" eb="3">
      <t>テキ</t>
    </rPh>
    <rPh sb="3" eb="5">
      <t>シュウシ</t>
    </rPh>
    <rPh sb="5" eb="7">
      <t>ヒリツ</t>
    </rPh>
    <rPh sb="8" eb="10">
      <t>ウリアゲ</t>
    </rPh>
    <rPh sb="10" eb="11">
      <t>ダカ</t>
    </rPh>
    <rPh sb="14" eb="16">
      <t>ヒリツ</t>
    </rPh>
    <rPh sb="18" eb="20">
      <t>ゼンコク</t>
    </rPh>
    <rPh sb="20" eb="22">
      <t>ヘイキン</t>
    </rPh>
    <rPh sb="22" eb="23">
      <t>オヨ</t>
    </rPh>
    <rPh sb="24" eb="26">
      <t>ルイジ</t>
    </rPh>
    <rPh sb="26" eb="28">
      <t>シセツ</t>
    </rPh>
    <rPh sb="28" eb="30">
      <t>ヘイキン</t>
    </rPh>
    <rPh sb="31" eb="32">
      <t>オオ</t>
    </rPh>
    <rPh sb="34" eb="35">
      <t>ウワ</t>
    </rPh>
    <rPh sb="35" eb="36">
      <t>マワ</t>
    </rPh>
    <rPh sb="38" eb="39">
      <t>タカ</t>
    </rPh>
    <rPh sb="40" eb="43">
      <t>シュウエキセイ</t>
    </rPh>
    <rPh sb="44" eb="45">
      <t>シメ</t>
    </rPh>
    <rPh sb="137" eb="139">
      <t>シハラ</t>
    </rPh>
    <rPh sb="141" eb="143">
      <t>ハッセイ</t>
    </rPh>
    <rPh sb="153" eb="155">
      <t>ゾウカ</t>
    </rPh>
    <rPh sb="165" eb="167">
      <t>イッポウ</t>
    </rPh>
    <rPh sb="183" eb="185">
      <t>シセツ</t>
    </rPh>
    <rPh sb="185" eb="187">
      <t>ヘイキン</t>
    </rPh>
    <rPh sb="188" eb="190">
      <t>シタマワ</t>
    </rPh>
    <rPh sb="195" eb="197">
      <t>シュウエキ</t>
    </rPh>
    <rPh sb="198" eb="200">
      <t>ケイゾク</t>
    </rPh>
    <rPh sb="202" eb="204">
      <t>セイチョウ</t>
    </rPh>
    <rPh sb="206" eb="208">
      <t>ミコ</t>
    </rPh>
    <rPh sb="210" eb="211">
      <t>ヒク</t>
    </rPh>
    <rPh sb="246" eb="249">
      <t>シュウエキセイ</t>
    </rPh>
    <rPh sb="250" eb="252">
      <t>アンテイ</t>
    </rPh>
    <rPh sb="252" eb="253">
      <t>テキ</t>
    </rPh>
    <rPh sb="254" eb="256">
      <t>セイチョウ</t>
    </rPh>
    <rPh sb="257" eb="258">
      <t>ム</t>
    </rPh>
    <rPh sb="260" eb="262">
      <t>トリク</t>
    </rPh>
    <rPh sb="264" eb="266">
      <t>ヒツヨウ</t>
    </rPh>
    <phoneticPr fontId="6"/>
  </si>
  <si>
    <t>本施設は、高い収益性により、概ね安定的な経営状況を維持している。しかし、今後、施設の更新費用が多額となっていく見込みで、低い成長率や稼働率を改善していく取組みを検討する必要がある。</t>
    <rPh sb="0" eb="1">
      <t>ホン</t>
    </rPh>
    <rPh sb="1" eb="3">
      <t>シセツ</t>
    </rPh>
    <rPh sb="5" eb="6">
      <t>タカ</t>
    </rPh>
    <rPh sb="7" eb="9">
      <t>シュウエキ</t>
    </rPh>
    <rPh sb="9" eb="10">
      <t>セイ</t>
    </rPh>
    <rPh sb="14" eb="15">
      <t>オオム</t>
    </rPh>
    <rPh sb="16" eb="19">
      <t>アンテイテキ</t>
    </rPh>
    <rPh sb="20" eb="22">
      <t>ケイエイ</t>
    </rPh>
    <rPh sb="22" eb="24">
      <t>ジョウキョウ</t>
    </rPh>
    <rPh sb="25" eb="27">
      <t>イジ</t>
    </rPh>
    <rPh sb="36" eb="38">
      <t>コンゴ</t>
    </rPh>
    <rPh sb="39" eb="41">
      <t>シセツ</t>
    </rPh>
    <rPh sb="42" eb="44">
      <t>コウシン</t>
    </rPh>
    <rPh sb="44" eb="46">
      <t>ヒヨウ</t>
    </rPh>
    <rPh sb="47" eb="49">
      <t>タガク</t>
    </rPh>
    <rPh sb="55" eb="57">
      <t>ミコ</t>
    </rPh>
    <rPh sb="60" eb="61">
      <t>ヒク</t>
    </rPh>
    <rPh sb="62" eb="65">
      <t>セイチョウリツ</t>
    </rPh>
    <rPh sb="66" eb="68">
      <t>カドウ</t>
    </rPh>
    <rPh sb="68" eb="69">
      <t>リツ</t>
    </rPh>
    <rPh sb="70" eb="72">
      <t>カイゼン</t>
    </rPh>
    <rPh sb="76" eb="78">
      <t>トリク</t>
    </rPh>
    <rPh sb="80" eb="82">
      <t>ケントウ</t>
    </rPh>
    <rPh sb="84" eb="86">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</si>
</sst>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55"/>
          <c:y val="0.15806945669028497"/>
          <c:w val="0.8561903206838602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125.7</c:v>
                </c:pt>
                <c:pt idx="2">
                  <c:v>612.6</c:v>
                </c:pt>
                <c:pt idx="3">
                  <c:v>7151.1</c:v>
                </c:pt>
                <c:pt idx="4">
                  <c:v>862.3</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97081984"/>
        <c:axId val="970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97081984"/>
        <c:axId val="97096448"/>
      </c:lineChart>
      <c:dateAx>
        <c:axId val="97081984"/>
        <c:scaling>
          <c:orientation val="minMax"/>
        </c:scaling>
        <c:delete val="1"/>
        <c:axPos val="b"/>
        <c:numFmt formatCode="ge" sourceLinked="1"/>
        <c:majorTickMark val="none"/>
        <c:minorTickMark val="none"/>
        <c:tickLblPos val="none"/>
        <c:crossAx val="97096448"/>
        <c:crosses val="autoZero"/>
        <c:auto val="1"/>
        <c:lblOffset val="100"/>
        <c:baseTimeUnit val="years"/>
      </c:dateAx>
      <c:valAx>
        <c:axId val="9709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8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91"/>
          <c:y val="0"/>
        </c:manualLayout>
      </c:layout>
      <c:overlay val="1"/>
      <c:spPr>
        <a:noFill/>
      </c:spPr>
    </c:title>
    <c:autoTitleDeleted val="0"/>
    <c:plotArea>
      <c:layout>
        <c:manualLayout>
          <c:layoutTarget val="inner"/>
          <c:xMode val="edge"/>
          <c:yMode val="edge"/>
          <c:x val="0.12620252775881624"/>
          <c:y val="0.15806945669028497"/>
          <c:w val="0.848503816245916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8716288"/>
        <c:axId val="987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8716288"/>
        <c:axId val="98722560"/>
      </c:lineChart>
      <c:dateAx>
        <c:axId val="98716288"/>
        <c:scaling>
          <c:orientation val="minMax"/>
        </c:scaling>
        <c:delete val="1"/>
        <c:axPos val="b"/>
        <c:numFmt formatCode="ge" sourceLinked="1"/>
        <c:majorTickMark val="none"/>
        <c:minorTickMark val="none"/>
        <c:tickLblPos val="none"/>
        <c:crossAx val="98722560"/>
        <c:crosses val="autoZero"/>
        <c:auto val="1"/>
        <c:lblOffset val="100"/>
        <c:baseTimeUnit val="years"/>
      </c:dateAx>
      <c:valAx>
        <c:axId val="987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71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807"/>
          <c:y val="0.15806945669028497"/>
          <c:w val="0.848598888016886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8760960"/>
        <c:axId val="987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8760960"/>
        <c:axId val="98775424"/>
      </c:lineChart>
      <c:dateAx>
        <c:axId val="98760960"/>
        <c:scaling>
          <c:orientation val="minMax"/>
        </c:scaling>
        <c:delete val="1"/>
        <c:axPos val="b"/>
        <c:numFmt formatCode="ge" sourceLinked="1"/>
        <c:majorTickMark val="none"/>
        <c:minorTickMark val="none"/>
        <c:tickLblPos val="none"/>
        <c:crossAx val="98775424"/>
        <c:crosses val="autoZero"/>
        <c:auto val="1"/>
        <c:lblOffset val="100"/>
        <c:baseTimeUnit val="years"/>
      </c:dateAx>
      <c:valAx>
        <c:axId val="9877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76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88"/>
          <c:y val="0"/>
        </c:manualLayout>
      </c:layout>
      <c:overlay val="1"/>
      <c:spPr>
        <a:noFill/>
      </c:spPr>
    </c:title>
    <c:autoTitleDeleted val="0"/>
    <c:plotArea>
      <c:layout>
        <c:manualLayout>
          <c:layoutTarget val="inner"/>
          <c:xMode val="edge"/>
          <c:yMode val="edge"/>
          <c:x val="0.11721970478722105"/>
          <c:y val="0.15806945669028497"/>
          <c:w val="0.848246800135002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8805632"/>
        <c:axId val="988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8805632"/>
        <c:axId val="98811904"/>
      </c:lineChart>
      <c:dateAx>
        <c:axId val="98805632"/>
        <c:scaling>
          <c:orientation val="minMax"/>
        </c:scaling>
        <c:delete val="1"/>
        <c:axPos val="b"/>
        <c:numFmt formatCode="ge" sourceLinked="1"/>
        <c:majorTickMark val="none"/>
        <c:minorTickMark val="none"/>
        <c:tickLblPos val="none"/>
        <c:crossAx val="98811904"/>
        <c:crosses val="autoZero"/>
        <c:auto val="1"/>
        <c:lblOffset val="100"/>
        <c:baseTimeUnit val="years"/>
      </c:dateAx>
      <c:valAx>
        <c:axId val="9881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80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911"/>
          <c:y val="0"/>
        </c:manualLayout>
      </c:layout>
      <c:overlay val="1"/>
      <c:spPr>
        <a:noFill/>
      </c:spPr>
    </c:title>
    <c:autoTitleDeleted val="0"/>
    <c:plotArea>
      <c:layout>
        <c:manualLayout>
          <c:layoutTarget val="inner"/>
          <c:xMode val="edge"/>
          <c:yMode val="edge"/>
          <c:x val="0.11633684412038857"/>
          <c:y val="0.15806945669028497"/>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00040704"/>
        <c:axId val="10004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00040704"/>
        <c:axId val="100042624"/>
      </c:lineChart>
      <c:dateAx>
        <c:axId val="100040704"/>
        <c:scaling>
          <c:orientation val="minMax"/>
        </c:scaling>
        <c:delete val="1"/>
        <c:axPos val="b"/>
        <c:numFmt formatCode="ge" sourceLinked="1"/>
        <c:majorTickMark val="none"/>
        <c:minorTickMark val="none"/>
        <c:tickLblPos val="none"/>
        <c:crossAx val="100042624"/>
        <c:crosses val="autoZero"/>
        <c:auto val="1"/>
        <c:lblOffset val="100"/>
        <c:baseTimeUnit val="years"/>
      </c:dateAx>
      <c:valAx>
        <c:axId val="10004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04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88"/>
          <c:y val="0"/>
        </c:manualLayout>
      </c:layout>
      <c:overlay val="1"/>
      <c:spPr>
        <a:noFill/>
      </c:spPr>
    </c:title>
    <c:autoTitleDeleted val="0"/>
    <c:plotArea>
      <c:layout>
        <c:manualLayout>
          <c:layoutTarget val="inner"/>
          <c:xMode val="edge"/>
          <c:yMode val="edge"/>
          <c:x val="0.11633682372555118"/>
          <c:y val="0.15806945669028497"/>
          <c:w val="0.853963834464196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00093952"/>
        <c:axId val="1000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00093952"/>
        <c:axId val="100095872"/>
      </c:lineChart>
      <c:dateAx>
        <c:axId val="100093952"/>
        <c:scaling>
          <c:orientation val="minMax"/>
        </c:scaling>
        <c:delete val="1"/>
        <c:axPos val="b"/>
        <c:numFmt formatCode="ge" sourceLinked="1"/>
        <c:majorTickMark val="none"/>
        <c:minorTickMark val="none"/>
        <c:tickLblPos val="none"/>
        <c:crossAx val="100095872"/>
        <c:crosses val="autoZero"/>
        <c:auto val="1"/>
        <c:lblOffset val="100"/>
        <c:baseTimeUnit val="years"/>
      </c:dateAx>
      <c:valAx>
        <c:axId val="100095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09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81"/>
          <c:y val="0"/>
        </c:manualLayout>
      </c:layout>
      <c:overlay val="1"/>
      <c:spPr>
        <a:noFill/>
      </c:spPr>
    </c:title>
    <c:autoTitleDeleted val="0"/>
    <c:plotArea>
      <c:layout>
        <c:manualLayout>
          <c:layoutTarget val="inner"/>
          <c:xMode val="edge"/>
          <c:yMode val="edge"/>
          <c:x val="0.11633684412038857"/>
          <c:y val="0.15806945669028497"/>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62</c:v>
                </c:pt>
                <c:pt idx="2">
                  <c:v>62</c:v>
                </c:pt>
                <c:pt idx="3">
                  <c:v>62.3</c:v>
                </c:pt>
                <c:pt idx="4">
                  <c:v>62.7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00121216"/>
        <c:axId val="1001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00121216"/>
        <c:axId val="100135680"/>
      </c:lineChart>
      <c:dateAx>
        <c:axId val="100121216"/>
        <c:scaling>
          <c:orientation val="minMax"/>
        </c:scaling>
        <c:delete val="1"/>
        <c:axPos val="b"/>
        <c:numFmt formatCode="ge" sourceLinked="1"/>
        <c:majorTickMark val="none"/>
        <c:minorTickMark val="none"/>
        <c:tickLblPos val="none"/>
        <c:crossAx val="100135680"/>
        <c:crosses val="autoZero"/>
        <c:auto val="1"/>
        <c:lblOffset val="100"/>
        <c:baseTimeUnit val="years"/>
      </c:dateAx>
      <c:valAx>
        <c:axId val="10013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12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88"/>
          <c:y val="0"/>
        </c:manualLayout>
      </c:layout>
      <c:overlay val="1"/>
      <c:spPr>
        <a:noFill/>
      </c:spPr>
    </c:title>
    <c:autoTitleDeleted val="0"/>
    <c:plotArea>
      <c:layout>
        <c:manualLayout>
          <c:layoutTarget val="inner"/>
          <c:xMode val="edge"/>
          <c:yMode val="edge"/>
          <c:x val="0.11633684412038857"/>
          <c:y val="0.15806945669028497"/>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19.5</c:v>
                </c:pt>
                <c:pt idx="2">
                  <c:v>83.6</c:v>
                </c:pt>
                <c:pt idx="3">
                  <c:v>98.6</c:v>
                </c:pt>
                <c:pt idx="4">
                  <c:v>88.4</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9975936"/>
        <c:axId val="999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9975936"/>
        <c:axId val="99977856"/>
      </c:lineChart>
      <c:dateAx>
        <c:axId val="99975936"/>
        <c:scaling>
          <c:orientation val="minMax"/>
        </c:scaling>
        <c:delete val="1"/>
        <c:axPos val="b"/>
        <c:numFmt formatCode="ge" sourceLinked="1"/>
        <c:majorTickMark val="none"/>
        <c:minorTickMark val="none"/>
        <c:tickLblPos val="none"/>
        <c:crossAx val="99977856"/>
        <c:crosses val="autoZero"/>
        <c:auto val="1"/>
        <c:lblOffset val="100"/>
        <c:baseTimeUnit val="years"/>
      </c:dateAx>
      <c:valAx>
        <c:axId val="9997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97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47"/>
          <c:y val="0.15806945669028497"/>
          <c:w val="0.8517775065952822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1784</c:v>
                </c:pt>
                <c:pt idx="2">
                  <c:v>6664</c:v>
                </c:pt>
                <c:pt idx="3">
                  <c:v>8013</c:v>
                </c:pt>
                <c:pt idx="4">
                  <c:v>7394</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00159488"/>
        <c:axId val="1001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00159488"/>
        <c:axId val="100161408"/>
      </c:lineChart>
      <c:dateAx>
        <c:axId val="100159488"/>
        <c:scaling>
          <c:orientation val="minMax"/>
        </c:scaling>
        <c:delete val="1"/>
        <c:axPos val="b"/>
        <c:numFmt formatCode="ge" sourceLinked="1"/>
        <c:majorTickMark val="none"/>
        <c:minorTickMark val="none"/>
        <c:tickLblPos val="none"/>
        <c:crossAx val="100161408"/>
        <c:crosses val="autoZero"/>
        <c:auto val="1"/>
        <c:lblOffset val="100"/>
        <c:baseTimeUnit val="years"/>
      </c:dateAx>
      <c:valAx>
        <c:axId val="100161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15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X52" zoomScale="70" zoomScaleNormal="70" zoomScaleSheetLayoutView="70" workbookViewId="0">
      <selection activeCell="ND49" sqref="ND49:NR64"/>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山口県岩国市　三笠橋駐車場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8044</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292</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t="str">
        <f>データ!Y7</f>
        <v>-</v>
      </c>
      <c r="V31" s="117"/>
      <c r="W31" s="117"/>
      <c r="X31" s="117"/>
      <c r="Y31" s="117"/>
      <c r="Z31" s="117"/>
      <c r="AA31" s="117"/>
      <c r="AB31" s="117"/>
      <c r="AC31" s="117"/>
      <c r="AD31" s="117"/>
      <c r="AE31" s="117"/>
      <c r="AF31" s="117"/>
      <c r="AG31" s="117"/>
      <c r="AH31" s="117"/>
      <c r="AI31" s="117"/>
      <c r="AJ31" s="117"/>
      <c r="AK31" s="117"/>
      <c r="AL31" s="117"/>
      <c r="AM31" s="117"/>
      <c r="AN31" s="117">
        <f>データ!Z7</f>
        <v>125.7</v>
      </c>
      <c r="AO31" s="117"/>
      <c r="AP31" s="117"/>
      <c r="AQ31" s="117"/>
      <c r="AR31" s="117"/>
      <c r="AS31" s="117"/>
      <c r="AT31" s="117"/>
      <c r="AU31" s="117"/>
      <c r="AV31" s="117"/>
      <c r="AW31" s="117"/>
      <c r="AX31" s="117"/>
      <c r="AY31" s="117"/>
      <c r="AZ31" s="117"/>
      <c r="BA31" s="117"/>
      <c r="BB31" s="117"/>
      <c r="BC31" s="117"/>
      <c r="BD31" s="117"/>
      <c r="BE31" s="117"/>
      <c r="BF31" s="117"/>
      <c r="BG31" s="117">
        <f>データ!AA7</f>
        <v>612.6</v>
      </c>
      <c r="BH31" s="117"/>
      <c r="BI31" s="117"/>
      <c r="BJ31" s="117"/>
      <c r="BK31" s="117"/>
      <c r="BL31" s="117"/>
      <c r="BM31" s="117"/>
      <c r="BN31" s="117"/>
      <c r="BO31" s="117"/>
      <c r="BP31" s="117"/>
      <c r="BQ31" s="117"/>
      <c r="BR31" s="117"/>
      <c r="BS31" s="117"/>
      <c r="BT31" s="117"/>
      <c r="BU31" s="117"/>
      <c r="BV31" s="117"/>
      <c r="BW31" s="117"/>
      <c r="BX31" s="117"/>
      <c r="BY31" s="117"/>
      <c r="BZ31" s="117">
        <f>データ!AB7</f>
        <v>7151.1</v>
      </c>
      <c r="CA31" s="117"/>
      <c r="CB31" s="117"/>
      <c r="CC31" s="117"/>
      <c r="CD31" s="117"/>
      <c r="CE31" s="117"/>
      <c r="CF31" s="117"/>
      <c r="CG31" s="117"/>
      <c r="CH31" s="117"/>
      <c r="CI31" s="117"/>
      <c r="CJ31" s="117"/>
      <c r="CK31" s="117"/>
      <c r="CL31" s="117"/>
      <c r="CM31" s="117"/>
      <c r="CN31" s="117"/>
      <c r="CO31" s="117"/>
      <c r="CP31" s="117"/>
      <c r="CQ31" s="117"/>
      <c r="CR31" s="117"/>
      <c r="CS31" s="117">
        <f>データ!AC7</f>
        <v>862.3</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t="str">
        <f>データ!DK7</f>
        <v>-</v>
      </c>
      <c r="JD31" s="119"/>
      <c r="JE31" s="119"/>
      <c r="JF31" s="119"/>
      <c r="JG31" s="119"/>
      <c r="JH31" s="119"/>
      <c r="JI31" s="119"/>
      <c r="JJ31" s="119"/>
      <c r="JK31" s="119"/>
      <c r="JL31" s="119"/>
      <c r="JM31" s="119"/>
      <c r="JN31" s="119"/>
      <c r="JO31" s="119"/>
      <c r="JP31" s="119"/>
      <c r="JQ31" s="119"/>
      <c r="JR31" s="119"/>
      <c r="JS31" s="119"/>
      <c r="JT31" s="119"/>
      <c r="JU31" s="120"/>
      <c r="JV31" s="118">
        <f>データ!DL7</f>
        <v>62</v>
      </c>
      <c r="JW31" s="119"/>
      <c r="JX31" s="119"/>
      <c r="JY31" s="119"/>
      <c r="JZ31" s="119"/>
      <c r="KA31" s="119"/>
      <c r="KB31" s="119"/>
      <c r="KC31" s="119"/>
      <c r="KD31" s="119"/>
      <c r="KE31" s="119"/>
      <c r="KF31" s="119"/>
      <c r="KG31" s="119"/>
      <c r="KH31" s="119"/>
      <c r="KI31" s="119"/>
      <c r="KJ31" s="119"/>
      <c r="KK31" s="119"/>
      <c r="KL31" s="119"/>
      <c r="KM31" s="119"/>
      <c r="KN31" s="120"/>
      <c r="KO31" s="118">
        <f>データ!DM7</f>
        <v>62</v>
      </c>
      <c r="KP31" s="119"/>
      <c r="KQ31" s="119"/>
      <c r="KR31" s="119"/>
      <c r="KS31" s="119"/>
      <c r="KT31" s="119"/>
      <c r="KU31" s="119"/>
      <c r="KV31" s="119"/>
      <c r="KW31" s="119"/>
      <c r="KX31" s="119"/>
      <c r="KY31" s="119"/>
      <c r="KZ31" s="119"/>
      <c r="LA31" s="119"/>
      <c r="LB31" s="119"/>
      <c r="LC31" s="119"/>
      <c r="LD31" s="119"/>
      <c r="LE31" s="119"/>
      <c r="LF31" s="119"/>
      <c r="LG31" s="120"/>
      <c r="LH31" s="118">
        <f>データ!DN7</f>
        <v>62.3</v>
      </c>
      <c r="LI31" s="119"/>
      <c r="LJ31" s="119"/>
      <c r="LK31" s="119"/>
      <c r="LL31" s="119"/>
      <c r="LM31" s="119"/>
      <c r="LN31" s="119"/>
      <c r="LO31" s="119"/>
      <c r="LP31" s="119"/>
      <c r="LQ31" s="119"/>
      <c r="LR31" s="119"/>
      <c r="LS31" s="119"/>
      <c r="LT31" s="119"/>
      <c r="LU31" s="119"/>
      <c r="LV31" s="119"/>
      <c r="LW31" s="119"/>
      <c r="LX31" s="119"/>
      <c r="LY31" s="119"/>
      <c r="LZ31" s="120"/>
      <c r="MA31" s="118">
        <f>データ!DO7</f>
        <v>62.7</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130</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22" t="s">
        <v>131</v>
      </c>
      <c r="NE49" s="123"/>
      <c r="NF49" s="123"/>
      <c r="NG49" s="123"/>
      <c r="NH49" s="123"/>
      <c r="NI49" s="123"/>
      <c r="NJ49" s="123"/>
      <c r="NK49" s="123"/>
      <c r="NL49" s="123"/>
      <c r="NM49" s="123"/>
      <c r="NN49" s="123"/>
      <c r="NO49" s="123"/>
      <c r="NP49" s="123"/>
      <c r="NQ49" s="123"/>
      <c r="NR49" s="12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8" t="str">
        <f>データ!AU7</f>
        <v>-</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t="str">
        <f>データ!BF7</f>
        <v>-</v>
      </c>
      <c r="EM52" s="117"/>
      <c r="EN52" s="117"/>
      <c r="EO52" s="117"/>
      <c r="EP52" s="117"/>
      <c r="EQ52" s="117"/>
      <c r="ER52" s="117"/>
      <c r="ES52" s="117"/>
      <c r="ET52" s="117"/>
      <c r="EU52" s="117"/>
      <c r="EV52" s="117"/>
      <c r="EW52" s="117"/>
      <c r="EX52" s="117"/>
      <c r="EY52" s="117"/>
      <c r="EZ52" s="117"/>
      <c r="FA52" s="117"/>
      <c r="FB52" s="117"/>
      <c r="FC52" s="117"/>
      <c r="FD52" s="117"/>
      <c r="FE52" s="117">
        <f>データ!BG7</f>
        <v>19.5</v>
      </c>
      <c r="FF52" s="117"/>
      <c r="FG52" s="117"/>
      <c r="FH52" s="117"/>
      <c r="FI52" s="117"/>
      <c r="FJ52" s="117"/>
      <c r="FK52" s="117"/>
      <c r="FL52" s="117"/>
      <c r="FM52" s="117"/>
      <c r="FN52" s="117"/>
      <c r="FO52" s="117"/>
      <c r="FP52" s="117"/>
      <c r="FQ52" s="117"/>
      <c r="FR52" s="117"/>
      <c r="FS52" s="117"/>
      <c r="FT52" s="117"/>
      <c r="FU52" s="117"/>
      <c r="FV52" s="117"/>
      <c r="FW52" s="117"/>
      <c r="FX52" s="117">
        <f>データ!BH7</f>
        <v>83.6</v>
      </c>
      <c r="FY52" s="117"/>
      <c r="FZ52" s="117"/>
      <c r="GA52" s="117"/>
      <c r="GB52" s="117"/>
      <c r="GC52" s="117"/>
      <c r="GD52" s="117"/>
      <c r="GE52" s="117"/>
      <c r="GF52" s="117"/>
      <c r="GG52" s="117"/>
      <c r="GH52" s="117"/>
      <c r="GI52" s="117"/>
      <c r="GJ52" s="117"/>
      <c r="GK52" s="117"/>
      <c r="GL52" s="117"/>
      <c r="GM52" s="117"/>
      <c r="GN52" s="117"/>
      <c r="GO52" s="117"/>
      <c r="GP52" s="117"/>
      <c r="GQ52" s="117">
        <f>データ!BI7</f>
        <v>98.6</v>
      </c>
      <c r="GR52" s="117"/>
      <c r="GS52" s="117"/>
      <c r="GT52" s="117"/>
      <c r="GU52" s="117"/>
      <c r="GV52" s="117"/>
      <c r="GW52" s="117"/>
      <c r="GX52" s="117"/>
      <c r="GY52" s="117"/>
      <c r="GZ52" s="117"/>
      <c r="HA52" s="117"/>
      <c r="HB52" s="117"/>
      <c r="HC52" s="117"/>
      <c r="HD52" s="117"/>
      <c r="HE52" s="117"/>
      <c r="HF52" s="117"/>
      <c r="HG52" s="117"/>
      <c r="HH52" s="117"/>
      <c r="HI52" s="117"/>
      <c r="HJ52" s="117">
        <f>データ!BJ7</f>
        <v>88.4</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8" t="str">
        <f>データ!BQ7</f>
        <v>-</v>
      </c>
      <c r="JD52" s="128"/>
      <c r="JE52" s="128"/>
      <c r="JF52" s="128"/>
      <c r="JG52" s="128"/>
      <c r="JH52" s="128"/>
      <c r="JI52" s="128"/>
      <c r="JJ52" s="128"/>
      <c r="JK52" s="128"/>
      <c r="JL52" s="128"/>
      <c r="JM52" s="128"/>
      <c r="JN52" s="128"/>
      <c r="JO52" s="128"/>
      <c r="JP52" s="128"/>
      <c r="JQ52" s="128"/>
      <c r="JR52" s="128"/>
      <c r="JS52" s="128"/>
      <c r="JT52" s="128"/>
      <c r="JU52" s="128"/>
      <c r="JV52" s="128">
        <f>データ!BR7</f>
        <v>1784</v>
      </c>
      <c r="JW52" s="128"/>
      <c r="JX52" s="128"/>
      <c r="JY52" s="128"/>
      <c r="JZ52" s="128"/>
      <c r="KA52" s="128"/>
      <c r="KB52" s="128"/>
      <c r="KC52" s="128"/>
      <c r="KD52" s="128"/>
      <c r="KE52" s="128"/>
      <c r="KF52" s="128"/>
      <c r="KG52" s="128"/>
      <c r="KH52" s="128"/>
      <c r="KI52" s="128"/>
      <c r="KJ52" s="128"/>
      <c r="KK52" s="128"/>
      <c r="KL52" s="128"/>
      <c r="KM52" s="128"/>
      <c r="KN52" s="128"/>
      <c r="KO52" s="128">
        <f>データ!BS7</f>
        <v>6664</v>
      </c>
      <c r="KP52" s="128"/>
      <c r="KQ52" s="128"/>
      <c r="KR52" s="128"/>
      <c r="KS52" s="128"/>
      <c r="KT52" s="128"/>
      <c r="KU52" s="128"/>
      <c r="KV52" s="128"/>
      <c r="KW52" s="128"/>
      <c r="KX52" s="128"/>
      <c r="KY52" s="128"/>
      <c r="KZ52" s="128"/>
      <c r="LA52" s="128"/>
      <c r="LB52" s="128"/>
      <c r="LC52" s="128"/>
      <c r="LD52" s="128"/>
      <c r="LE52" s="128"/>
      <c r="LF52" s="128"/>
      <c r="LG52" s="128"/>
      <c r="LH52" s="128">
        <f>データ!BT7</f>
        <v>8013</v>
      </c>
      <c r="LI52" s="128"/>
      <c r="LJ52" s="128"/>
      <c r="LK52" s="128"/>
      <c r="LL52" s="128"/>
      <c r="LM52" s="128"/>
      <c r="LN52" s="128"/>
      <c r="LO52" s="128"/>
      <c r="LP52" s="128"/>
      <c r="LQ52" s="128"/>
      <c r="LR52" s="128"/>
      <c r="LS52" s="128"/>
      <c r="LT52" s="128"/>
      <c r="LU52" s="128"/>
      <c r="LV52" s="128"/>
      <c r="LW52" s="128"/>
      <c r="LX52" s="128"/>
      <c r="LY52" s="128"/>
      <c r="LZ52" s="128"/>
      <c r="MA52" s="128">
        <f>データ!BU7</f>
        <v>7394</v>
      </c>
      <c r="MB52" s="128"/>
      <c r="MC52" s="128"/>
      <c r="MD52" s="128"/>
      <c r="ME52" s="128"/>
      <c r="MF52" s="128"/>
      <c r="MG52" s="128"/>
      <c r="MH52" s="128"/>
      <c r="MI52" s="128"/>
      <c r="MJ52" s="128"/>
      <c r="MK52" s="128"/>
      <c r="ML52" s="128"/>
      <c r="MM52" s="128"/>
      <c r="MN52" s="128"/>
      <c r="MO52" s="128"/>
      <c r="MP52" s="128"/>
      <c r="MQ52" s="128"/>
      <c r="MR52" s="128"/>
      <c r="MS52" s="128"/>
      <c r="MT52" s="5"/>
      <c r="MU52" s="5"/>
      <c r="MV52" s="5"/>
      <c r="MW52" s="5"/>
      <c r="MX52" s="5"/>
      <c r="MY52" s="5"/>
      <c r="MZ52" s="5"/>
      <c r="NA52" s="5"/>
      <c r="NB52" s="24"/>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8">
        <f>データ!AZ7</f>
        <v>479</v>
      </c>
      <c r="V53" s="128"/>
      <c r="W53" s="128"/>
      <c r="X53" s="128"/>
      <c r="Y53" s="128"/>
      <c r="Z53" s="128"/>
      <c r="AA53" s="128"/>
      <c r="AB53" s="128"/>
      <c r="AC53" s="128"/>
      <c r="AD53" s="128"/>
      <c r="AE53" s="128"/>
      <c r="AF53" s="128"/>
      <c r="AG53" s="128"/>
      <c r="AH53" s="128"/>
      <c r="AI53" s="128"/>
      <c r="AJ53" s="128"/>
      <c r="AK53" s="128"/>
      <c r="AL53" s="128"/>
      <c r="AM53" s="128"/>
      <c r="AN53" s="128">
        <f>データ!BA7</f>
        <v>364</v>
      </c>
      <c r="AO53" s="128"/>
      <c r="AP53" s="128"/>
      <c r="AQ53" s="128"/>
      <c r="AR53" s="128"/>
      <c r="AS53" s="128"/>
      <c r="AT53" s="128"/>
      <c r="AU53" s="128"/>
      <c r="AV53" s="128"/>
      <c r="AW53" s="128"/>
      <c r="AX53" s="128"/>
      <c r="AY53" s="128"/>
      <c r="AZ53" s="128"/>
      <c r="BA53" s="128"/>
      <c r="BB53" s="128"/>
      <c r="BC53" s="128"/>
      <c r="BD53" s="128"/>
      <c r="BE53" s="128"/>
      <c r="BF53" s="128"/>
      <c r="BG53" s="128">
        <f>データ!BB7</f>
        <v>270</v>
      </c>
      <c r="BH53" s="128"/>
      <c r="BI53" s="128"/>
      <c r="BJ53" s="128"/>
      <c r="BK53" s="128"/>
      <c r="BL53" s="128"/>
      <c r="BM53" s="128"/>
      <c r="BN53" s="128"/>
      <c r="BO53" s="128"/>
      <c r="BP53" s="128"/>
      <c r="BQ53" s="128"/>
      <c r="BR53" s="128"/>
      <c r="BS53" s="128"/>
      <c r="BT53" s="128"/>
      <c r="BU53" s="128"/>
      <c r="BV53" s="128"/>
      <c r="BW53" s="128"/>
      <c r="BX53" s="128"/>
      <c r="BY53" s="128"/>
      <c r="BZ53" s="128">
        <f>データ!BC7</f>
        <v>245</v>
      </c>
      <c r="CA53" s="128"/>
      <c r="CB53" s="128"/>
      <c r="CC53" s="128"/>
      <c r="CD53" s="128"/>
      <c r="CE53" s="128"/>
      <c r="CF53" s="128"/>
      <c r="CG53" s="128"/>
      <c r="CH53" s="128"/>
      <c r="CI53" s="128"/>
      <c r="CJ53" s="128"/>
      <c r="CK53" s="128"/>
      <c r="CL53" s="128"/>
      <c r="CM53" s="128"/>
      <c r="CN53" s="128"/>
      <c r="CO53" s="128"/>
      <c r="CP53" s="128"/>
      <c r="CQ53" s="128"/>
      <c r="CR53" s="128"/>
      <c r="CS53" s="128">
        <f>データ!BD7</f>
        <v>196</v>
      </c>
      <c r="CT53" s="128"/>
      <c r="CU53" s="128"/>
      <c r="CV53" s="128"/>
      <c r="CW53" s="128"/>
      <c r="CX53" s="128"/>
      <c r="CY53" s="128"/>
      <c r="CZ53" s="128"/>
      <c r="DA53" s="128"/>
      <c r="DB53" s="128"/>
      <c r="DC53" s="128"/>
      <c r="DD53" s="128"/>
      <c r="DE53" s="128"/>
      <c r="DF53" s="128"/>
      <c r="DG53" s="128"/>
      <c r="DH53" s="128"/>
      <c r="DI53" s="128"/>
      <c r="DJ53" s="128"/>
      <c r="DK53" s="128"/>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8">
        <f>データ!BV7</f>
        <v>38927</v>
      </c>
      <c r="JD53" s="128"/>
      <c r="JE53" s="128"/>
      <c r="JF53" s="128"/>
      <c r="JG53" s="128"/>
      <c r="JH53" s="128"/>
      <c r="JI53" s="128"/>
      <c r="JJ53" s="128"/>
      <c r="JK53" s="128"/>
      <c r="JL53" s="128"/>
      <c r="JM53" s="128"/>
      <c r="JN53" s="128"/>
      <c r="JO53" s="128"/>
      <c r="JP53" s="128"/>
      <c r="JQ53" s="128"/>
      <c r="JR53" s="128"/>
      <c r="JS53" s="128"/>
      <c r="JT53" s="128"/>
      <c r="JU53" s="128"/>
      <c r="JV53" s="128">
        <f>データ!BW7</f>
        <v>40152</v>
      </c>
      <c r="JW53" s="128"/>
      <c r="JX53" s="128"/>
      <c r="JY53" s="128"/>
      <c r="JZ53" s="128"/>
      <c r="KA53" s="128"/>
      <c r="KB53" s="128"/>
      <c r="KC53" s="128"/>
      <c r="KD53" s="128"/>
      <c r="KE53" s="128"/>
      <c r="KF53" s="128"/>
      <c r="KG53" s="128"/>
      <c r="KH53" s="128"/>
      <c r="KI53" s="128"/>
      <c r="KJ53" s="128"/>
      <c r="KK53" s="128"/>
      <c r="KL53" s="128"/>
      <c r="KM53" s="128"/>
      <c r="KN53" s="128"/>
      <c r="KO53" s="128">
        <f>データ!BX7</f>
        <v>44479</v>
      </c>
      <c r="KP53" s="128"/>
      <c r="KQ53" s="128"/>
      <c r="KR53" s="128"/>
      <c r="KS53" s="128"/>
      <c r="KT53" s="128"/>
      <c r="KU53" s="128"/>
      <c r="KV53" s="128"/>
      <c r="KW53" s="128"/>
      <c r="KX53" s="128"/>
      <c r="KY53" s="128"/>
      <c r="KZ53" s="128"/>
      <c r="LA53" s="128"/>
      <c r="LB53" s="128"/>
      <c r="LC53" s="128"/>
      <c r="LD53" s="128"/>
      <c r="LE53" s="128"/>
      <c r="LF53" s="128"/>
      <c r="LG53" s="128"/>
      <c r="LH53" s="128">
        <f>データ!BY7</f>
        <v>37335</v>
      </c>
      <c r="LI53" s="128"/>
      <c r="LJ53" s="128"/>
      <c r="LK53" s="128"/>
      <c r="LL53" s="128"/>
      <c r="LM53" s="128"/>
      <c r="LN53" s="128"/>
      <c r="LO53" s="128"/>
      <c r="LP53" s="128"/>
      <c r="LQ53" s="128"/>
      <c r="LR53" s="128"/>
      <c r="LS53" s="128"/>
      <c r="LT53" s="128"/>
      <c r="LU53" s="128"/>
      <c r="LV53" s="128"/>
      <c r="LW53" s="128"/>
      <c r="LX53" s="128"/>
      <c r="LY53" s="128"/>
      <c r="LZ53" s="128"/>
      <c r="MA53" s="128">
        <f>データ!BZ7</f>
        <v>30964</v>
      </c>
      <c r="MB53" s="128"/>
      <c r="MC53" s="128"/>
      <c r="MD53" s="128"/>
      <c r="ME53" s="128"/>
      <c r="MF53" s="128"/>
      <c r="MG53" s="128"/>
      <c r="MH53" s="128"/>
      <c r="MI53" s="128"/>
      <c r="MJ53" s="128"/>
      <c r="MK53" s="128"/>
      <c r="ML53" s="128"/>
      <c r="MM53" s="128"/>
      <c r="MN53" s="128"/>
      <c r="MO53" s="128"/>
      <c r="MP53" s="128"/>
      <c r="MQ53" s="128"/>
      <c r="MR53" s="128"/>
      <c r="MS53" s="128"/>
      <c r="MT53" s="5"/>
      <c r="MU53" s="5"/>
      <c r="MV53" s="5"/>
      <c r="MW53" s="5"/>
      <c r="MX53" s="5"/>
      <c r="MY53" s="5"/>
      <c r="MZ53" s="5"/>
      <c r="NA53" s="5"/>
      <c r="NB53" s="24"/>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22"/>
      <c r="NE59" s="123"/>
      <c r="NF59" s="123"/>
      <c r="NG59" s="123"/>
      <c r="NH59" s="123"/>
      <c r="NI59" s="123"/>
      <c r="NJ59" s="123"/>
      <c r="NK59" s="123"/>
      <c r="NL59" s="123"/>
      <c r="NM59" s="123"/>
      <c r="NN59" s="123"/>
      <c r="NO59" s="123"/>
      <c r="NP59" s="123"/>
      <c r="NQ59" s="123"/>
      <c r="NR59" s="124"/>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22"/>
      <c r="NE60" s="123"/>
      <c r="NF60" s="123"/>
      <c r="NG60" s="123"/>
      <c r="NH60" s="123"/>
      <c r="NI60" s="123"/>
      <c r="NJ60" s="123"/>
      <c r="NK60" s="123"/>
      <c r="NL60" s="123"/>
      <c r="NM60" s="123"/>
      <c r="NN60" s="123"/>
      <c r="NO60" s="123"/>
      <c r="NP60" s="123"/>
      <c r="NQ60" s="123"/>
      <c r="NR60" s="124"/>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9" t="s">
        <v>38</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22" t="s">
        <v>134</v>
      </c>
      <c r="NE66" s="123"/>
      <c r="NF66" s="123"/>
      <c r="NG66" s="123"/>
      <c r="NH66" s="123"/>
      <c r="NI66" s="123"/>
      <c r="NJ66" s="123"/>
      <c r="NK66" s="123"/>
      <c r="NL66" s="123"/>
      <c r="NM66" s="123"/>
      <c r="NN66" s="123"/>
      <c r="NO66" s="123"/>
      <c r="NP66" s="123"/>
      <c r="NQ66" s="123"/>
      <c r="NR66" s="12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0">
        <f>データ!CM7</f>
        <v>80410</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9" t="s">
        <v>40</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22"/>
      <c r="NE74" s="123"/>
      <c r="NF74" s="123"/>
      <c r="NG74" s="123"/>
      <c r="NH74" s="123"/>
      <c r="NI74" s="123"/>
      <c r="NJ74" s="123"/>
      <c r="NK74" s="123"/>
      <c r="NL74" s="123"/>
      <c r="NM74" s="123"/>
      <c r="NN74" s="123"/>
      <c r="NO74" s="123"/>
      <c r="NP74" s="123"/>
      <c r="NQ74" s="123"/>
      <c r="NR74" s="12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22"/>
      <c r="NE75" s="123"/>
      <c r="NF75" s="123"/>
      <c r="NG75" s="123"/>
      <c r="NH75" s="123"/>
      <c r="NI75" s="123"/>
      <c r="NJ75" s="123"/>
      <c r="NK75" s="123"/>
      <c r="NL75" s="123"/>
      <c r="NM75" s="123"/>
      <c r="NN75" s="123"/>
      <c r="NO75" s="123"/>
      <c r="NP75" s="123"/>
      <c r="NQ75" s="123"/>
      <c r="NR75" s="124"/>
    </row>
    <row r="76" spans="1:382" ht="13.5" customHeight="1" x14ac:dyDescent="0.15">
      <c r="A76" s="2"/>
      <c r="B76" s="23"/>
      <c r="C76" s="5"/>
      <c r="D76" s="5"/>
      <c r="E76" s="5"/>
      <c r="F76" s="5"/>
      <c r="I76" s="5"/>
      <c r="J76" s="5"/>
      <c r="K76" s="5"/>
      <c r="L76" s="5"/>
      <c r="M76" s="5"/>
      <c r="N76" s="5"/>
      <c r="O76" s="5"/>
      <c r="P76" s="5"/>
      <c r="Q76" s="5"/>
      <c r="R76" s="139">
        <f>データ!$B$11</f>
        <v>40909</v>
      </c>
      <c r="S76" s="140"/>
      <c r="T76" s="140"/>
      <c r="U76" s="140"/>
      <c r="V76" s="140"/>
      <c r="W76" s="140"/>
      <c r="X76" s="140"/>
      <c r="Y76" s="140"/>
      <c r="Z76" s="140"/>
      <c r="AA76" s="140"/>
      <c r="AB76" s="140"/>
      <c r="AC76" s="140"/>
      <c r="AD76" s="140"/>
      <c r="AE76" s="140"/>
      <c r="AF76" s="141"/>
      <c r="AG76" s="139">
        <f>データ!$C$11</f>
        <v>41275</v>
      </c>
      <c r="AH76" s="140"/>
      <c r="AI76" s="140"/>
      <c r="AJ76" s="140"/>
      <c r="AK76" s="140"/>
      <c r="AL76" s="140"/>
      <c r="AM76" s="140"/>
      <c r="AN76" s="140"/>
      <c r="AO76" s="140"/>
      <c r="AP76" s="140"/>
      <c r="AQ76" s="140"/>
      <c r="AR76" s="140"/>
      <c r="AS76" s="140"/>
      <c r="AT76" s="140"/>
      <c r="AU76" s="141"/>
      <c r="AV76" s="139">
        <f>データ!$D$11</f>
        <v>41640</v>
      </c>
      <c r="AW76" s="140"/>
      <c r="AX76" s="140"/>
      <c r="AY76" s="140"/>
      <c r="AZ76" s="140"/>
      <c r="BA76" s="140"/>
      <c r="BB76" s="140"/>
      <c r="BC76" s="140"/>
      <c r="BD76" s="140"/>
      <c r="BE76" s="140"/>
      <c r="BF76" s="140"/>
      <c r="BG76" s="140"/>
      <c r="BH76" s="140"/>
      <c r="BI76" s="140"/>
      <c r="BJ76" s="141"/>
      <c r="BK76" s="139">
        <f>データ!$E$11</f>
        <v>42005</v>
      </c>
      <c r="BL76" s="140"/>
      <c r="BM76" s="140"/>
      <c r="BN76" s="140"/>
      <c r="BO76" s="140"/>
      <c r="BP76" s="140"/>
      <c r="BQ76" s="140"/>
      <c r="BR76" s="140"/>
      <c r="BS76" s="140"/>
      <c r="BT76" s="140"/>
      <c r="BU76" s="140"/>
      <c r="BV76" s="140"/>
      <c r="BW76" s="140"/>
      <c r="BX76" s="140"/>
      <c r="BY76" s="141"/>
      <c r="BZ76" s="139">
        <f>データ!$F$11</f>
        <v>42370</v>
      </c>
      <c r="CA76" s="140"/>
      <c r="CB76" s="140"/>
      <c r="CC76" s="140"/>
      <c r="CD76" s="140"/>
      <c r="CE76" s="140"/>
      <c r="CF76" s="140"/>
      <c r="CG76" s="140"/>
      <c r="CH76" s="140"/>
      <c r="CI76" s="140"/>
      <c r="CJ76" s="140"/>
      <c r="CK76" s="140"/>
      <c r="CL76" s="140"/>
      <c r="CM76" s="140"/>
      <c r="CN76" s="141"/>
      <c r="CO76" s="5"/>
      <c r="CP76" s="5"/>
      <c r="CQ76" s="5"/>
      <c r="CR76" s="5"/>
      <c r="CS76" s="5"/>
      <c r="CT76" s="5"/>
      <c r="CU76" s="5"/>
      <c r="CV76" s="130">
        <f>データ!CN7</f>
        <v>63391</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5"/>
      <c r="FZ76" s="5"/>
      <c r="GA76" s="5"/>
      <c r="GB76" s="5"/>
      <c r="GC76" s="5"/>
      <c r="GD76" s="5"/>
      <c r="GE76" s="5"/>
      <c r="GF76" s="5"/>
      <c r="GG76" s="5"/>
      <c r="GH76" s="5"/>
      <c r="GI76" s="5"/>
      <c r="GJ76" s="5"/>
      <c r="GK76" s="5"/>
      <c r="GL76" s="139">
        <f>データ!$B$11</f>
        <v>40909</v>
      </c>
      <c r="GM76" s="140"/>
      <c r="GN76" s="140"/>
      <c r="GO76" s="140"/>
      <c r="GP76" s="140"/>
      <c r="GQ76" s="140"/>
      <c r="GR76" s="140"/>
      <c r="GS76" s="140"/>
      <c r="GT76" s="140"/>
      <c r="GU76" s="140"/>
      <c r="GV76" s="140"/>
      <c r="GW76" s="140"/>
      <c r="GX76" s="140"/>
      <c r="GY76" s="140"/>
      <c r="GZ76" s="141"/>
      <c r="HA76" s="139">
        <f>データ!$C$11</f>
        <v>41275</v>
      </c>
      <c r="HB76" s="140"/>
      <c r="HC76" s="140"/>
      <c r="HD76" s="140"/>
      <c r="HE76" s="140"/>
      <c r="HF76" s="140"/>
      <c r="HG76" s="140"/>
      <c r="HH76" s="140"/>
      <c r="HI76" s="140"/>
      <c r="HJ76" s="140"/>
      <c r="HK76" s="140"/>
      <c r="HL76" s="140"/>
      <c r="HM76" s="140"/>
      <c r="HN76" s="140"/>
      <c r="HO76" s="141"/>
      <c r="HP76" s="139">
        <f>データ!$D$11</f>
        <v>41640</v>
      </c>
      <c r="HQ76" s="140"/>
      <c r="HR76" s="140"/>
      <c r="HS76" s="140"/>
      <c r="HT76" s="140"/>
      <c r="HU76" s="140"/>
      <c r="HV76" s="140"/>
      <c r="HW76" s="140"/>
      <c r="HX76" s="140"/>
      <c r="HY76" s="140"/>
      <c r="HZ76" s="140"/>
      <c r="IA76" s="140"/>
      <c r="IB76" s="140"/>
      <c r="IC76" s="140"/>
      <c r="ID76" s="141"/>
      <c r="IE76" s="139">
        <f>データ!$E$11</f>
        <v>42005</v>
      </c>
      <c r="IF76" s="140"/>
      <c r="IG76" s="140"/>
      <c r="IH76" s="140"/>
      <c r="II76" s="140"/>
      <c r="IJ76" s="140"/>
      <c r="IK76" s="140"/>
      <c r="IL76" s="140"/>
      <c r="IM76" s="140"/>
      <c r="IN76" s="140"/>
      <c r="IO76" s="140"/>
      <c r="IP76" s="140"/>
      <c r="IQ76" s="140"/>
      <c r="IR76" s="140"/>
      <c r="IS76" s="141"/>
      <c r="IT76" s="139">
        <f>データ!$F$11</f>
        <v>42370</v>
      </c>
      <c r="IU76" s="140"/>
      <c r="IV76" s="140"/>
      <c r="IW76" s="140"/>
      <c r="IX76" s="140"/>
      <c r="IY76" s="140"/>
      <c r="IZ76" s="140"/>
      <c r="JA76" s="140"/>
      <c r="JB76" s="140"/>
      <c r="JC76" s="140"/>
      <c r="JD76" s="140"/>
      <c r="JE76" s="140"/>
      <c r="JF76" s="140"/>
      <c r="JG76" s="140"/>
      <c r="JH76" s="141"/>
      <c r="JL76" s="5"/>
      <c r="JM76" s="5"/>
      <c r="JN76" s="5"/>
      <c r="JO76" s="5"/>
      <c r="JP76" s="5"/>
      <c r="JQ76" s="5"/>
      <c r="JR76" s="5"/>
      <c r="JS76" s="5"/>
      <c r="JT76" s="5"/>
      <c r="JU76" s="5"/>
      <c r="JV76" s="5"/>
      <c r="JW76" s="5"/>
      <c r="JX76" s="5"/>
      <c r="JY76" s="5"/>
      <c r="JZ76" s="5"/>
      <c r="KA76" s="139">
        <f>データ!$B$11</f>
        <v>40909</v>
      </c>
      <c r="KB76" s="140"/>
      <c r="KC76" s="140"/>
      <c r="KD76" s="140"/>
      <c r="KE76" s="140"/>
      <c r="KF76" s="140"/>
      <c r="KG76" s="140"/>
      <c r="KH76" s="140"/>
      <c r="KI76" s="140"/>
      <c r="KJ76" s="140"/>
      <c r="KK76" s="140"/>
      <c r="KL76" s="140"/>
      <c r="KM76" s="140"/>
      <c r="KN76" s="140"/>
      <c r="KO76" s="141"/>
      <c r="KP76" s="139">
        <f>データ!$C$11</f>
        <v>41275</v>
      </c>
      <c r="KQ76" s="140"/>
      <c r="KR76" s="140"/>
      <c r="KS76" s="140"/>
      <c r="KT76" s="140"/>
      <c r="KU76" s="140"/>
      <c r="KV76" s="140"/>
      <c r="KW76" s="140"/>
      <c r="KX76" s="140"/>
      <c r="KY76" s="140"/>
      <c r="KZ76" s="140"/>
      <c r="LA76" s="140"/>
      <c r="LB76" s="140"/>
      <c r="LC76" s="140"/>
      <c r="LD76" s="141"/>
      <c r="LE76" s="139">
        <f>データ!$D$11</f>
        <v>41640</v>
      </c>
      <c r="LF76" s="140"/>
      <c r="LG76" s="140"/>
      <c r="LH76" s="140"/>
      <c r="LI76" s="140"/>
      <c r="LJ76" s="140"/>
      <c r="LK76" s="140"/>
      <c r="LL76" s="140"/>
      <c r="LM76" s="140"/>
      <c r="LN76" s="140"/>
      <c r="LO76" s="140"/>
      <c r="LP76" s="140"/>
      <c r="LQ76" s="140"/>
      <c r="LR76" s="140"/>
      <c r="LS76" s="141"/>
      <c r="LT76" s="139">
        <f>データ!$E$11</f>
        <v>42005</v>
      </c>
      <c r="LU76" s="140"/>
      <c r="LV76" s="140"/>
      <c r="LW76" s="140"/>
      <c r="LX76" s="140"/>
      <c r="LY76" s="140"/>
      <c r="LZ76" s="140"/>
      <c r="MA76" s="140"/>
      <c r="MB76" s="140"/>
      <c r="MC76" s="140"/>
      <c r="MD76" s="140"/>
      <c r="ME76" s="140"/>
      <c r="MF76" s="140"/>
      <c r="MG76" s="140"/>
      <c r="MH76" s="141"/>
      <c r="MI76" s="139">
        <f>データ!$F$11</f>
        <v>42370</v>
      </c>
      <c r="MJ76" s="140"/>
      <c r="MK76" s="140"/>
      <c r="ML76" s="140"/>
      <c r="MM76" s="140"/>
      <c r="MN76" s="140"/>
      <c r="MO76" s="140"/>
      <c r="MP76" s="140"/>
      <c r="MQ76" s="140"/>
      <c r="MR76" s="140"/>
      <c r="MS76" s="140"/>
      <c r="MT76" s="140"/>
      <c r="MU76" s="140"/>
      <c r="MV76" s="140"/>
      <c r="MW76" s="141"/>
      <c r="MX76" s="5"/>
      <c r="MY76" s="5"/>
      <c r="MZ76" s="5"/>
      <c r="NA76" s="5"/>
      <c r="NB76" s="5"/>
      <c r="NC76" s="45"/>
      <c r="ND76" s="122"/>
      <c r="NE76" s="123"/>
      <c r="NF76" s="123"/>
      <c r="NG76" s="123"/>
      <c r="NH76" s="123"/>
      <c r="NI76" s="123"/>
      <c r="NJ76" s="123"/>
      <c r="NK76" s="123"/>
      <c r="NL76" s="123"/>
      <c r="NM76" s="123"/>
      <c r="NN76" s="123"/>
      <c r="NO76" s="123"/>
      <c r="NP76" s="123"/>
      <c r="NQ76" s="123"/>
      <c r="NR76" s="124"/>
    </row>
    <row r="77" spans="1:382" ht="13.5" customHeight="1" x14ac:dyDescent="0.15">
      <c r="A77" s="2"/>
      <c r="B77" s="23"/>
      <c r="C77" s="5"/>
      <c r="D77" s="5"/>
      <c r="E77" s="5"/>
      <c r="F77" s="5"/>
      <c r="I77" s="142" t="s">
        <v>27</v>
      </c>
      <c r="J77" s="142"/>
      <c r="K77" s="142"/>
      <c r="L77" s="142"/>
      <c r="M77" s="142"/>
      <c r="N77" s="142"/>
      <c r="O77" s="142"/>
      <c r="P77" s="142"/>
      <c r="Q77" s="142"/>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5"/>
      <c r="FZ77" s="5"/>
      <c r="GA77" s="5"/>
      <c r="GB77" s="5"/>
      <c r="GC77" s="142" t="s">
        <v>27</v>
      </c>
      <c r="GD77" s="142"/>
      <c r="GE77" s="142"/>
      <c r="GF77" s="142"/>
      <c r="GG77" s="142"/>
      <c r="GH77" s="142"/>
      <c r="GI77" s="142"/>
      <c r="GJ77" s="142"/>
      <c r="GK77" s="142"/>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42" t="s">
        <v>27</v>
      </c>
      <c r="JS77" s="142"/>
      <c r="JT77" s="142"/>
      <c r="JU77" s="142"/>
      <c r="JV77" s="142"/>
      <c r="JW77" s="142"/>
      <c r="JX77" s="142"/>
      <c r="JY77" s="142"/>
      <c r="JZ77" s="142"/>
      <c r="KA77" s="118" t="str">
        <f>データ!CZ7</f>
        <v>-</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22"/>
      <c r="NE77" s="123"/>
      <c r="NF77" s="123"/>
      <c r="NG77" s="123"/>
      <c r="NH77" s="123"/>
      <c r="NI77" s="123"/>
      <c r="NJ77" s="123"/>
      <c r="NK77" s="123"/>
      <c r="NL77" s="123"/>
      <c r="NM77" s="123"/>
      <c r="NN77" s="123"/>
      <c r="NO77" s="123"/>
      <c r="NP77" s="123"/>
      <c r="NQ77" s="123"/>
      <c r="NR77" s="124"/>
    </row>
    <row r="78" spans="1:382" ht="13.5" customHeight="1" x14ac:dyDescent="0.15">
      <c r="A78" s="2"/>
      <c r="B78" s="23"/>
      <c r="C78" s="5"/>
      <c r="D78" s="5"/>
      <c r="E78" s="5"/>
      <c r="F78" s="5"/>
      <c r="I78" s="142" t="s">
        <v>29</v>
      </c>
      <c r="J78" s="142"/>
      <c r="K78" s="142"/>
      <c r="L78" s="142"/>
      <c r="M78" s="142"/>
      <c r="N78" s="142"/>
      <c r="O78" s="142"/>
      <c r="P78" s="142"/>
      <c r="Q78" s="142"/>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5"/>
      <c r="FZ78" s="5"/>
      <c r="GA78" s="5"/>
      <c r="GB78" s="5"/>
      <c r="GC78" s="142" t="s">
        <v>29</v>
      </c>
      <c r="GD78" s="142"/>
      <c r="GE78" s="142"/>
      <c r="GF78" s="142"/>
      <c r="GG78" s="142"/>
      <c r="GH78" s="142"/>
      <c r="GI78" s="142"/>
      <c r="GJ78" s="142"/>
      <c r="GK78" s="142"/>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42" t="s">
        <v>29</v>
      </c>
      <c r="JS78" s="142"/>
      <c r="JT78" s="142"/>
      <c r="JU78" s="142"/>
      <c r="JV78" s="142"/>
      <c r="JW78" s="142"/>
      <c r="JX78" s="142"/>
      <c r="JY78" s="142"/>
      <c r="JZ78" s="142"/>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22"/>
      <c r="NE78" s="123"/>
      <c r="NF78" s="123"/>
      <c r="NG78" s="123"/>
      <c r="NH78" s="123"/>
      <c r="NI78" s="123"/>
      <c r="NJ78" s="123"/>
      <c r="NK78" s="123"/>
      <c r="NL78" s="123"/>
      <c r="NM78" s="123"/>
      <c r="NN78" s="123"/>
      <c r="NO78" s="123"/>
      <c r="NP78" s="123"/>
      <c r="NQ78" s="123"/>
      <c r="NR78" s="12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22"/>
      <c r="NE79" s="123"/>
      <c r="NF79" s="123"/>
      <c r="NG79" s="123"/>
      <c r="NH79" s="123"/>
      <c r="NI79" s="123"/>
      <c r="NJ79" s="123"/>
      <c r="NK79" s="123"/>
      <c r="NL79" s="123"/>
      <c r="NM79" s="123"/>
      <c r="NN79" s="123"/>
      <c r="NO79" s="123"/>
      <c r="NP79" s="123"/>
      <c r="NQ79" s="123"/>
      <c r="NR79" s="124"/>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352080</v>
      </c>
      <c r="D6" s="61">
        <f t="shared" si="1"/>
        <v>47</v>
      </c>
      <c r="E6" s="61">
        <f t="shared" si="1"/>
        <v>14</v>
      </c>
      <c r="F6" s="61">
        <f t="shared" si="1"/>
        <v>0</v>
      </c>
      <c r="G6" s="61">
        <f t="shared" si="1"/>
        <v>1</v>
      </c>
      <c r="H6" s="61" t="str">
        <f>SUBSTITUTE(H8,"　","")</f>
        <v>山口県岩国市</v>
      </c>
      <c r="I6" s="61" t="str">
        <f t="shared" si="1"/>
        <v>三笠橋駐車場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届出駐車場</v>
      </c>
      <c r="Q6" s="63" t="str">
        <f t="shared" si="1"/>
        <v>立体式</v>
      </c>
      <c r="R6" s="64">
        <f t="shared" si="1"/>
        <v>30</v>
      </c>
      <c r="S6" s="63" t="str">
        <f t="shared" si="1"/>
        <v>商業施設</v>
      </c>
      <c r="T6" s="63" t="str">
        <f t="shared" si="1"/>
        <v>有</v>
      </c>
      <c r="U6" s="64">
        <f t="shared" si="1"/>
        <v>8044</v>
      </c>
      <c r="V6" s="64">
        <f t="shared" si="1"/>
        <v>292</v>
      </c>
      <c r="W6" s="64">
        <f t="shared" si="1"/>
        <v>200</v>
      </c>
      <c r="X6" s="63" t="str">
        <f t="shared" si="1"/>
        <v>利用料金制</v>
      </c>
      <c r="Y6" s="65" t="e">
        <f>IF(Y8="-",NA(),Y8)</f>
        <v>#N/A</v>
      </c>
      <c r="Z6" s="65">
        <f t="shared" ref="Z6:AH6" si="2">IF(Z8="-",NA(),Z8)</f>
        <v>125.7</v>
      </c>
      <c r="AA6" s="65">
        <f t="shared" si="2"/>
        <v>612.6</v>
      </c>
      <c r="AB6" s="65">
        <f t="shared" si="2"/>
        <v>7151.1</v>
      </c>
      <c r="AC6" s="65">
        <f t="shared" si="2"/>
        <v>862.3</v>
      </c>
      <c r="AD6" s="65">
        <f t="shared" si="2"/>
        <v>124.7</v>
      </c>
      <c r="AE6" s="65">
        <f t="shared" si="2"/>
        <v>135.6</v>
      </c>
      <c r="AF6" s="65">
        <f t="shared" si="2"/>
        <v>176.5</v>
      </c>
      <c r="AG6" s="65">
        <f t="shared" si="2"/>
        <v>231.4</v>
      </c>
      <c r="AH6" s="65">
        <f t="shared" si="2"/>
        <v>151.19999999999999</v>
      </c>
      <c r="AI6" s="62" t="str">
        <f>IF(AI8="-","",IF(AI8="-","【-】","【"&amp;SUBSTITUTE(TEXT(AI8,"#,##0.0"),"-","△")&amp;"】"))</f>
        <v>【275.4】</v>
      </c>
      <c r="AJ6" s="65" t="e">
        <f>IF(AJ8="-",NA(),AJ8)</f>
        <v>#N/A</v>
      </c>
      <c r="AK6" s="65">
        <f t="shared" ref="AK6:AS6" si="3">IF(AK8="-",NA(),AK8)</f>
        <v>0</v>
      </c>
      <c r="AL6" s="65">
        <f t="shared" si="3"/>
        <v>0</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t="e">
        <f>IF(AU8="-",NA(),AU8)</f>
        <v>#N/A</v>
      </c>
      <c r="AV6" s="66">
        <f t="shared" ref="AV6:BD6" si="4">IF(AV8="-",NA(),AV8)</f>
        <v>0</v>
      </c>
      <c r="AW6" s="66">
        <f t="shared" si="4"/>
        <v>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t="e">
        <f>IF(BF8="-",NA(),BF8)</f>
        <v>#N/A</v>
      </c>
      <c r="BG6" s="65">
        <f t="shared" ref="BG6:BO6" si="5">IF(BG8="-",NA(),BG8)</f>
        <v>19.5</v>
      </c>
      <c r="BH6" s="65">
        <f t="shared" si="5"/>
        <v>83.6</v>
      </c>
      <c r="BI6" s="65">
        <f t="shared" si="5"/>
        <v>98.6</v>
      </c>
      <c r="BJ6" s="65">
        <f t="shared" si="5"/>
        <v>88.4</v>
      </c>
      <c r="BK6" s="65">
        <f t="shared" si="5"/>
        <v>31.4</v>
      </c>
      <c r="BL6" s="65">
        <f t="shared" si="5"/>
        <v>34</v>
      </c>
      <c r="BM6" s="65">
        <f t="shared" si="5"/>
        <v>31.1</v>
      </c>
      <c r="BN6" s="65">
        <f t="shared" si="5"/>
        <v>31.8</v>
      </c>
      <c r="BO6" s="65">
        <f t="shared" si="5"/>
        <v>22.6</v>
      </c>
      <c r="BP6" s="62" t="str">
        <f>IF(BP8="-","",IF(BP8="-","【-】","【"&amp;SUBSTITUTE(TEXT(BP8,"#,##0.0"),"-","△")&amp;"】"))</f>
        <v>【45.2】</v>
      </c>
      <c r="BQ6" s="66" t="e">
        <f>IF(BQ8="-",NA(),BQ8)</f>
        <v>#N/A</v>
      </c>
      <c r="BR6" s="66">
        <f t="shared" ref="BR6:BZ6" si="6">IF(BR8="-",NA(),BR8)</f>
        <v>1784</v>
      </c>
      <c r="BS6" s="66">
        <f t="shared" si="6"/>
        <v>6664</v>
      </c>
      <c r="BT6" s="66">
        <f t="shared" si="6"/>
        <v>8013</v>
      </c>
      <c r="BU6" s="66">
        <f t="shared" si="6"/>
        <v>7394</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80410</v>
      </c>
      <c r="CN6" s="64">
        <f t="shared" si="7"/>
        <v>63391</v>
      </c>
      <c r="CO6" s="65"/>
      <c r="CP6" s="65"/>
      <c r="CQ6" s="65"/>
      <c r="CR6" s="65"/>
      <c r="CS6" s="65"/>
      <c r="CT6" s="65"/>
      <c r="CU6" s="65"/>
      <c r="CV6" s="65"/>
      <c r="CW6" s="65"/>
      <c r="CX6" s="65"/>
      <c r="CY6" s="62" t="s">
        <v>110</v>
      </c>
      <c r="CZ6" s="65" t="e">
        <f>IF(CZ8="-",NA(),CZ8)</f>
        <v>#N/A</v>
      </c>
      <c r="DA6" s="65">
        <f t="shared" ref="DA6:DI6" si="8">IF(DA8="-",NA(),DA8)</f>
        <v>0</v>
      </c>
      <c r="DB6" s="65">
        <f t="shared" si="8"/>
        <v>0</v>
      </c>
      <c r="DC6" s="65">
        <f t="shared" si="8"/>
        <v>0</v>
      </c>
      <c r="DD6" s="65">
        <f t="shared" si="8"/>
        <v>0</v>
      </c>
      <c r="DE6" s="65">
        <f t="shared" si="8"/>
        <v>425</v>
      </c>
      <c r="DF6" s="65">
        <f t="shared" si="8"/>
        <v>329.2</v>
      </c>
      <c r="DG6" s="65">
        <f t="shared" si="8"/>
        <v>249.7</v>
      </c>
      <c r="DH6" s="65">
        <f t="shared" si="8"/>
        <v>279.60000000000002</v>
      </c>
      <c r="DI6" s="65">
        <f t="shared" si="8"/>
        <v>236.7</v>
      </c>
      <c r="DJ6" s="62" t="str">
        <f>IF(DJ8="-","",IF(DJ8="-","【-】","【"&amp;SUBSTITUTE(TEXT(DJ8,"#,##0.0"),"-","△")&amp;"】"))</f>
        <v>【122.6】</v>
      </c>
      <c r="DK6" s="65" t="e">
        <f>IF(DK8="-",NA(),DK8)</f>
        <v>#N/A</v>
      </c>
      <c r="DL6" s="65">
        <f t="shared" ref="DL6:DT6" si="9">IF(DL8="-",NA(),DL8)</f>
        <v>62</v>
      </c>
      <c r="DM6" s="65">
        <f t="shared" si="9"/>
        <v>62</v>
      </c>
      <c r="DN6" s="65">
        <f t="shared" si="9"/>
        <v>62.3</v>
      </c>
      <c r="DO6" s="65">
        <f t="shared" si="9"/>
        <v>62.7</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x14ac:dyDescent="0.15">
      <c r="A7" s="50" t="s">
        <v>111</v>
      </c>
      <c r="B7" s="61">
        <f t="shared" ref="B7:X7" si="10">B8</f>
        <v>2016</v>
      </c>
      <c r="C7" s="61">
        <f t="shared" si="10"/>
        <v>352080</v>
      </c>
      <c r="D7" s="61">
        <f t="shared" si="10"/>
        <v>47</v>
      </c>
      <c r="E7" s="61">
        <f t="shared" si="10"/>
        <v>14</v>
      </c>
      <c r="F7" s="61">
        <f t="shared" si="10"/>
        <v>0</v>
      </c>
      <c r="G7" s="61">
        <f t="shared" si="10"/>
        <v>1</v>
      </c>
      <c r="H7" s="61" t="str">
        <f t="shared" si="10"/>
        <v>山口県　岩国市</v>
      </c>
      <c r="I7" s="61" t="str">
        <f t="shared" si="10"/>
        <v>三笠橋駐車場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届出駐車場</v>
      </c>
      <c r="Q7" s="63" t="str">
        <f t="shared" si="10"/>
        <v>立体式</v>
      </c>
      <c r="R7" s="64">
        <f t="shared" si="10"/>
        <v>30</v>
      </c>
      <c r="S7" s="63" t="str">
        <f t="shared" si="10"/>
        <v>商業施設</v>
      </c>
      <c r="T7" s="63" t="str">
        <f t="shared" si="10"/>
        <v>有</v>
      </c>
      <c r="U7" s="64">
        <f t="shared" si="10"/>
        <v>8044</v>
      </c>
      <c r="V7" s="64">
        <f t="shared" si="10"/>
        <v>292</v>
      </c>
      <c r="W7" s="64">
        <f t="shared" si="10"/>
        <v>200</v>
      </c>
      <c r="X7" s="63" t="str">
        <f t="shared" si="10"/>
        <v>利用料金制</v>
      </c>
      <c r="Y7" s="65" t="str">
        <f>Y8</f>
        <v>-</v>
      </c>
      <c r="Z7" s="65">
        <f t="shared" ref="Z7:AH7" si="11">Z8</f>
        <v>125.7</v>
      </c>
      <c r="AA7" s="65">
        <f t="shared" si="11"/>
        <v>612.6</v>
      </c>
      <c r="AB7" s="65">
        <f t="shared" si="11"/>
        <v>7151.1</v>
      </c>
      <c r="AC7" s="65">
        <f t="shared" si="11"/>
        <v>862.3</v>
      </c>
      <c r="AD7" s="65">
        <f t="shared" si="11"/>
        <v>124.7</v>
      </c>
      <c r="AE7" s="65">
        <f t="shared" si="11"/>
        <v>135.6</v>
      </c>
      <c r="AF7" s="65">
        <f t="shared" si="11"/>
        <v>176.5</v>
      </c>
      <c r="AG7" s="65">
        <f t="shared" si="11"/>
        <v>231.4</v>
      </c>
      <c r="AH7" s="65">
        <f t="shared" si="11"/>
        <v>151.19999999999999</v>
      </c>
      <c r="AI7" s="62"/>
      <c r="AJ7" s="65" t="str">
        <f>AJ8</f>
        <v>-</v>
      </c>
      <c r="AK7" s="65">
        <f t="shared" ref="AK7:AS7" si="12">AK8</f>
        <v>0</v>
      </c>
      <c r="AL7" s="65">
        <f t="shared" si="12"/>
        <v>0</v>
      </c>
      <c r="AM7" s="65">
        <f t="shared" si="12"/>
        <v>0</v>
      </c>
      <c r="AN7" s="65">
        <f t="shared" si="12"/>
        <v>0</v>
      </c>
      <c r="AO7" s="65">
        <f t="shared" si="12"/>
        <v>21.4</v>
      </c>
      <c r="AP7" s="65">
        <f t="shared" si="12"/>
        <v>24.8</v>
      </c>
      <c r="AQ7" s="65">
        <f t="shared" si="12"/>
        <v>20.3</v>
      </c>
      <c r="AR7" s="65">
        <f t="shared" si="12"/>
        <v>20.2</v>
      </c>
      <c r="AS7" s="65">
        <f t="shared" si="12"/>
        <v>19.8</v>
      </c>
      <c r="AT7" s="62"/>
      <c r="AU7" s="66" t="str">
        <f>AU8</f>
        <v>-</v>
      </c>
      <c r="AV7" s="66">
        <f t="shared" ref="AV7:BD7" si="13">AV8</f>
        <v>0</v>
      </c>
      <c r="AW7" s="66">
        <f t="shared" si="13"/>
        <v>0</v>
      </c>
      <c r="AX7" s="66">
        <f t="shared" si="13"/>
        <v>0</v>
      </c>
      <c r="AY7" s="66">
        <f t="shared" si="13"/>
        <v>0</v>
      </c>
      <c r="AZ7" s="66">
        <f t="shared" si="13"/>
        <v>479</v>
      </c>
      <c r="BA7" s="66">
        <f t="shared" si="13"/>
        <v>364</v>
      </c>
      <c r="BB7" s="66">
        <f t="shared" si="13"/>
        <v>270</v>
      </c>
      <c r="BC7" s="66">
        <f t="shared" si="13"/>
        <v>245</v>
      </c>
      <c r="BD7" s="66">
        <f t="shared" si="13"/>
        <v>196</v>
      </c>
      <c r="BE7" s="64"/>
      <c r="BF7" s="65" t="str">
        <f>BF8</f>
        <v>-</v>
      </c>
      <c r="BG7" s="65">
        <f t="shared" ref="BG7:BO7" si="14">BG8</f>
        <v>19.5</v>
      </c>
      <c r="BH7" s="65">
        <f t="shared" si="14"/>
        <v>83.6</v>
      </c>
      <c r="BI7" s="65">
        <f t="shared" si="14"/>
        <v>98.6</v>
      </c>
      <c r="BJ7" s="65">
        <f t="shared" si="14"/>
        <v>88.4</v>
      </c>
      <c r="BK7" s="65">
        <f t="shared" si="14"/>
        <v>31.4</v>
      </c>
      <c r="BL7" s="65">
        <f t="shared" si="14"/>
        <v>34</v>
      </c>
      <c r="BM7" s="65">
        <f t="shared" si="14"/>
        <v>31.1</v>
      </c>
      <c r="BN7" s="65">
        <f t="shared" si="14"/>
        <v>31.8</v>
      </c>
      <c r="BO7" s="65">
        <f t="shared" si="14"/>
        <v>22.6</v>
      </c>
      <c r="BP7" s="62"/>
      <c r="BQ7" s="66" t="str">
        <f>BQ8</f>
        <v>-</v>
      </c>
      <c r="BR7" s="66">
        <f t="shared" ref="BR7:BZ7" si="15">BR8</f>
        <v>1784</v>
      </c>
      <c r="BS7" s="66">
        <f t="shared" si="15"/>
        <v>6664</v>
      </c>
      <c r="BT7" s="66">
        <f t="shared" si="15"/>
        <v>8013</v>
      </c>
      <c r="BU7" s="66">
        <f t="shared" si="15"/>
        <v>7394</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110</v>
      </c>
      <c r="CL7" s="62"/>
      <c r="CM7" s="64">
        <f>CM8</f>
        <v>80410</v>
      </c>
      <c r="CN7" s="64">
        <f>CN8</f>
        <v>63391</v>
      </c>
      <c r="CO7" s="65" t="s">
        <v>112</v>
      </c>
      <c r="CP7" s="65" t="s">
        <v>112</v>
      </c>
      <c r="CQ7" s="65" t="s">
        <v>112</v>
      </c>
      <c r="CR7" s="65" t="s">
        <v>112</v>
      </c>
      <c r="CS7" s="65" t="s">
        <v>112</v>
      </c>
      <c r="CT7" s="65" t="s">
        <v>112</v>
      </c>
      <c r="CU7" s="65" t="s">
        <v>112</v>
      </c>
      <c r="CV7" s="65" t="s">
        <v>112</v>
      </c>
      <c r="CW7" s="65" t="s">
        <v>112</v>
      </c>
      <c r="CX7" s="65" t="s">
        <v>110</v>
      </c>
      <c r="CY7" s="62"/>
      <c r="CZ7" s="65" t="str">
        <f>CZ8</f>
        <v>-</v>
      </c>
      <c r="DA7" s="65">
        <f t="shared" ref="DA7:DI7" si="16">DA8</f>
        <v>0</v>
      </c>
      <c r="DB7" s="65">
        <f t="shared" si="16"/>
        <v>0</v>
      </c>
      <c r="DC7" s="65">
        <f t="shared" si="16"/>
        <v>0</v>
      </c>
      <c r="DD7" s="65">
        <f t="shared" si="16"/>
        <v>0</v>
      </c>
      <c r="DE7" s="65">
        <f t="shared" si="16"/>
        <v>425</v>
      </c>
      <c r="DF7" s="65">
        <f t="shared" si="16"/>
        <v>329.2</v>
      </c>
      <c r="DG7" s="65">
        <f t="shared" si="16"/>
        <v>249.7</v>
      </c>
      <c r="DH7" s="65">
        <f t="shared" si="16"/>
        <v>279.60000000000002</v>
      </c>
      <c r="DI7" s="65">
        <f t="shared" si="16"/>
        <v>236.7</v>
      </c>
      <c r="DJ7" s="62"/>
      <c r="DK7" s="65" t="str">
        <f>DK8</f>
        <v>-</v>
      </c>
      <c r="DL7" s="65">
        <f t="shared" ref="DL7:DT7" si="17">DL8</f>
        <v>62</v>
      </c>
      <c r="DM7" s="65">
        <f t="shared" si="17"/>
        <v>62</v>
      </c>
      <c r="DN7" s="65">
        <f t="shared" si="17"/>
        <v>62.3</v>
      </c>
      <c r="DO7" s="65">
        <f t="shared" si="17"/>
        <v>62.7</v>
      </c>
      <c r="DP7" s="65">
        <f t="shared" si="17"/>
        <v>128.80000000000001</v>
      </c>
      <c r="DQ7" s="65">
        <f t="shared" si="17"/>
        <v>129.9</v>
      </c>
      <c r="DR7" s="65">
        <f t="shared" si="17"/>
        <v>131.6</v>
      </c>
      <c r="DS7" s="65">
        <f t="shared" si="17"/>
        <v>134.19999999999999</v>
      </c>
      <c r="DT7" s="65">
        <f t="shared" si="17"/>
        <v>134.4</v>
      </c>
      <c r="DU7" s="62"/>
    </row>
    <row r="8" spans="1:125" s="67" customFormat="1" x14ac:dyDescent="0.15">
      <c r="A8" s="50"/>
      <c r="B8" s="68">
        <v>2016</v>
      </c>
      <c r="C8" s="68">
        <v>352080</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30</v>
      </c>
      <c r="S8" s="70" t="s">
        <v>122</v>
      </c>
      <c r="T8" s="70" t="s">
        <v>123</v>
      </c>
      <c r="U8" s="71">
        <v>8044</v>
      </c>
      <c r="V8" s="71">
        <v>292</v>
      </c>
      <c r="W8" s="71">
        <v>200</v>
      </c>
      <c r="X8" s="70" t="s">
        <v>124</v>
      </c>
      <c r="Y8" s="72" t="s">
        <v>117</v>
      </c>
      <c r="Z8" s="72">
        <v>125.7</v>
      </c>
      <c r="AA8" s="72">
        <v>612.6</v>
      </c>
      <c r="AB8" s="72">
        <v>7151.1</v>
      </c>
      <c r="AC8" s="72">
        <v>862.3</v>
      </c>
      <c r="AD8" s="72">
        <v>124.7</v>
      </c>
      <c r="AE8" s="72">
        <v>135.6</v>
      </c>
      <c r="AF8" s="72">
        <v>176.5</v>
      </c>
      <c r="AG8" s="72">
        <v>231.4</v>
      </c>
      <c r="AH8" s="72">
        <v>151.19999999999999</v>
      </c>
      <c r="AI8" s="69">
        <v>275.39999999999998</v>
      </c>
      <c r="AJ8" s="72" t="s">
        <v>117</v>
      </c>
      <c r="AK8" s="72">
        <v>0</v>
      </c>
      <c r="AL8" s="72">
        <v>0</v>
      </c>
      <c r="AM8" s="72">
        <v>0</v>
      </c>
      <c r="AN8" s="72">
        <v>0</v>
      </c>
      <c r="AO8" s="72">
        <v>21.4</v>
      </c>
      <c r="AP8" s="72">
        <v>24.8</v>
      </c>
      <c r="AQ8" s="72">
        <v>20.3</v>
      </c>
      <c r="AR8" s="72">
        <v>20.2</v>
      </c>
      <c r="AS8" s="72">
        <v>19.8</v>
      </c>
      <c r="AT8" s="69">
        <v>13.3</v>
      </c>
      <c r="AU8" s="73" t="s">
        <v>117</v>
      </c>
      <c r="AV8" s="73">
        <v>0</v>
      </c>
      <c r="AW8" s="73">
        <v>0</v>
      </c>
      <c r="AX8" s="73">
        <v>0</v>
      </c>
      <c r="AY8" s="73">
        <v>0</v>
      </c>
      <c r="AZ8" s="73">
        <v>479</v>
      </c>
      <c r="BA8" s="73">
        <v>364</v>
      </c>
      <c r="BB8" s="73">
        <v>270</v>
      </c>
      <c r="BC8" s="73">
        <v>245</v>
      </c>
      <c r="BD8" s="73">
        <v>196</v>
      </c>
      <c r="BE8" s="73">
        <v>140</v>
      </c>
      <c r="BF8" s="72" t="s">
        <v>117</v>
      </c>
      <c r="BG8" s="72">
        <v>19.5</v>
      </c>
      <c r="BH8" s="72">
        <v>83.6</v>
      </c>
      <c r="BI8" s="72">
        <v>98.6</v>
      </c>
      <c r="BJ8" s="72">
        <v>88.4</v>
      </c>
      <c r="BK8" s="72">
        <v>31.4</v>
      </c>
      <c r="BL8" s="72">
        <v>34</v>
      </c>
      <c r="BM8" s="72">
        <v>31.1</v>
      </c>
      <c r="BN8" s="72">
        <v>31.8</v>
      </c>
      <c r="BO8" s="72">
        <v>22.6</v>
      </c>
      <c r="BP8" s="69">
        <v>45.2</v>
      </c>
      <c r="BQ8" s="73" t="s">
        <v>117</v>
      </c>
      <c r="BR8" s="73">
        <v>1784</v>
      </c>
      <c r="BS8" s="73">
        <v>6664</v>
      </c>
      <c r="BT8" s="74">
        <v>8013</v>
      </c>
      <c r="BU8" s="74">
        <v>7394</v>
      </c>
      <c r="BV8" s="73">
        <v>38927</v>
      </c>
      <c r="BW8" s="73">
        <v>40152</v>
      </c>
      <c r="BX8" s="73">
        <v>44479</v>
      </c>
      <c r="BY8" s="73">
        <v>37335</v>
      </c>
      <c r="BZ8" s="73">
        <v>30964</v>
      </c>
      <c r="CA8" s="71">
        <v>19129</v>
      </c>
      <c r="CB8" s="72" t="s">
        <v>117</v>
      </c>
      <c r="CC8" s="72" t="s">
        <v>117</v>
      </c>
      <c r="CD8" s="72" t="s">
        <v>117</v>
      </c>
      <c r="CE8" s="72" t="s">
        <v>117</v>
      </c>
      <c r="CF8" s="72" t="s">
        <v>117</v>
      </c>
      <c r="CG8" s="72" t="s">
        <v>117</v>
      </c>
      <c r="CH8" s="72" t="s">
        <v>117</v>
      </c>
      <c r="CI8" s="72" t="s">
        <v>117</v>
      </c>
      <c r="CJ8" s="72" t="s">
        <v>117</v>
      </c>
      <c r="CK8" s="72" t="s">
        <v>117</v>
      </c>
      <c r="CL8" s="69" t="s">
        <v>117</v>
      </c>
      <c r="CM8" s="71">
        <v>80410</v>
      </c>
      <c r="CN8" s="71">
        <v>63391</v>
      </c>
      <c r="CO8" s="72" t="s">
        <v>117</v>
      </c>
      <c r="CP8" s="72" t="s">
        <v>117</v>
      </c>
      <c r="CQ8" s="72" t="s">
        <v>117</v>
      </c>
      <c r="CR8" s="72" t="s">
        <v>117</v>
      </c>
      <c r="CS8" s="72" t="s">
        <v>117</v>
      </c>
      <c r="CT8" s="72" t="s">
        <v>117</v>
      </c>
      <c r="CU8" s="72" t="s">
        <v>117</v>
      </c>
      <c r="CV8" s="72" t="s">
        <v>117</v>
      </c>
      <c r="CW8" s="72" t="s">
        <v>117</v>
      </c>
      <c r="CX8" s="72" t="s">
        <v>117</v>
      </c>
      <c r="CY8" s="69" t="s">
        <v>117</v>
      </c>
      <c r="CZ8" s="72" t="s">
        <v>117</v>
      </c>
      <c r="DA8" s="72">
        <v>0</v>
      </c>
      <c r="DB8" s="72">
        <v>0</v>
      </c>
      <c r="DC8" s="72">
        <v>0</v>
      </c>
      <c r="DD8" s="72">
        <v>0</v>
      </c>
      <c r="DE8" s="72">
        <v>425</v>
      </c>
      <c r="DF8" s="72">
        <v>329.2</v>
      </c>
      <c r="DG8" s="72">
        <v>249.7</v>
      </c>
      <c r="DH8" s="72">
        <v>279.60000000000002</v>
      </c>
      <c r="DI8" s="72">
        <v>236.7</v>
      </c>
      <c r="DJ8" s="69">
        <v>122.6</v>
      </c>
      <c r="DK8" s="72" t="s">
        <v>117</v>
      </c>
      <c r="DL8" s="72">
        <v>62</v>
      </c>
      <c r="DM8" s="72">
        <v>62</v>
      </c>
      <c r="DN8" s="72">
        <v>62.3</v>
      </c>
      <c r="DO8" s="72">
        <v>62.7</v>
      </c>
      <c r="DP8" s="72">
        <v>128.80000000000001</v>
      </c>
      <c r="DQ8" s="72">
        <v>129.9</v>
      </c>
      <c r="DR8" s="72">
        <v>131.6</v>
      </c>
      <c r="DS8" s="72">
        <v>134.19999999999999</v>
      </c>
      <c r="DT8" s="72">
        <v>134.4</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2018-04-02T04:53:55Z</cp:lastPrinted>
  <dcterms:created xsi:type="dcterms:W3CDTF">2018-02-09T01:52:28Z</dcterms:created>
  <dcterms:modified xsi:type="dcterms:W3CDTF">2018-04-02T04:53:57Z</dcterms:modified>
  <cp:category/>
</cp:coreProperties>
</file>