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150" windowWidth="14940" windowHeight="778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MA31" i="4" s="1"/>
  <c r="DN7" i="5"/>
  <c r="DM7" i="5"/>
  <c r="DL7" i="5"/>
  <c r="JV31" i="4" s="1"/>
  <c r="DK7" i="5"/>
  <c r="JC31" i="4" s="1"/>
  <c r="DI7" i="5"/>
  <c r="DH7" i="5"/>
  <c r="DG7" i="5"/>
  <c r="DF7" i="5"/>
  <c r="DE7" i="5"/>
  <c r="DD7" i="5"/>
  <c r="DC7" i="5"/>
  <c r="LT77" i="4" s="1"/>
  <c r="DB7" i="5"/>
  <c r="LE77" i="4" s="1"/>
  <c r="DA7" i="5"/>
  <c r="CZ7" i="5"/>
  <c r="CN7" i="5"/>
  <c r="CM7" i="5"/>
  <c r="BZ7" i="5"/>
  <c r="BY7" i="5"/>
  <c r="BX7" i="5"/>
  <c r="BW7" i="5"/>
  <c r="BV7" i="5"/>
  <c r="BU7" i="5"/>
  <c r="BT7" i="5"/>
  <c r="LH52" i="4" s="1"/>
  <c r="BS7" i="5"/>
  <c r="KO52" i="4" s="1"/>
  <c r="BR7" i="5"/>
  <c r="BQ7" i="5"/>
  <c r="BO7" i="5"/>
  <c r="HJ53" i="4" s="1"/>
  <c r="BN7" i="5"/>
  <c r="GQ53" i="4" s="1"/>
  <c r="BM7" i="5"/>
  <c r="BL7" i="5"/>
  <c r="BK7" i="5"/>
  <c r="EL53" i="4" s="1"/>
  <c r="BJ7" i="5"/>
  <c r="HJ52" i="4" s="1"/>
  <c r="BI7" i="5"/>
  <c r="BH7" i="5"/>
  <c r="BG7" i="5"/>
  <c r="BF7" i="5"/>
  <c r="EL52" i="4" s="1"/>
  <c r="BD7" i="5"/>
  <c r="BC7" i="5"/>
  <c r="BB7" i="5"/>
  <c r="BG53" i="4" s="1"/>
  <c r="BA7" i="5"/>
  <c r="AN53" i="4" s="1"/>
  <c r="AZ7" i="5"/>
  <c r="AY7" i="5"/>
  <c r="AX7" i="5"/>
  <c r="AW7" i="5"/>
  <c r="AV7" i="5"/>
  <c r="AU7" i="5"/>
  <c r="AS7" i="5"/>
  <c r="AR7" i="5"/>
  <c r="GQ32" i="4" s="1"/>
  <c r="AQ7" i="5"/>
  <c r="AP7" i="5"/>
  <c r="AO7" i="5"/>
  <c r="AN7" i="5"/>
  <c r="HJ31" i="4" s="1"/>
  <c r="AM7" i="5"/>
  <c r="AL7" i="5"/>
  <c r="AK7" i="5"/>
  <c r="FE31" i="4" s="1"/>
  <c r="AJ7" i="5"/>
  <c r="EL31" i="4" s="1"/>
  <c r="AH7" i="5"/>
  <c r="AG7" i="5"/>
  <c r="AF7" i="5"/>
  <c r="AE7" i="5"/>
  <c r="AD7" i="5"/>
  <c r="AC7" i="5"/>
  <c r="AB7" i="5"/>
  <c r="BZ31" i="4" s="1"/>
  <c r="AA7" i="5"/>
  <c r="BG31" i="4" s="1"/>
  <c r="Z7" i="5"/>
  <c r="Y7" i="5"/>
  <c r="X7" i="5"/>
  <c r="LJ10" i="4" s="1"/>
  <c r="W7" i="5"/>
  <c r="JQ10" i="4" s="1"/>
  <c r="V7" i="5"/>
  <c r="U7" i="5"/>
  <c r="T7" i="5"/>
  <c r="JQ8" i="4" s="1"/>
  <c r="S7" i="5"/>
  <c r="HX8" i="4" s="1"/>
  <c r="R7" i="5"/>
  <c r="Q7" i="5"/>
  <c r="P7" i="5"/>
  <c r="AQ10" i="4" s="1"/>
  <c r="O7" i="5"/>
  <c r="B10" i="4" s="1"/>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KP77" i="4"/>
  <c r="KA77" i="4"/>
  <c r="IT77" i="4"/>
  <c r="IE77" i="4"/>
  <c r="HP77" i="4"/>
  <c r="HA77" i="4"/>
  <c r="GL77" i="4"/>
  <c r="BZ77" i="4"/>
  <c r="BK77" i="4"/>
  <c r="AV77" i="4"/>
  <c r="AG77" i="4"/>
  <c r="R77" i="4"/>
  <c r="CV76" i="4"/>
  <c r="CV67" i="4"/>
  <c r="MA53" i="4"/>
  <c r="LH53" i="4"/>
  <c r="KO53" i="4"/>
  <c r="JV53" i="4"/>
  <c r="JC53" i="4"/>
  <c r="FX53" i="4"/>
  <c r="FE53" i="4"/>
  <c r="CS53" i="4"/>
  <c r="BZ53" i="4"/>
  <c r="U53" i="4"/>
  <c r="MA52" i="4"/>
  <c r="JV52" i="4"/>
  <c r="JC52" i="4"/>
  <c r="GQ52" i="4"/>
  <c r="FX52" i="4"/>
  <c r="FE52" i="4"/>
  <c r="CS52" i="4"/>
  <c r="BZ52" i="4"/>
  <c r="BG52" i="4"/>
  <c r="AN52" i="4"/>
  <c r="U52" i="4"/>
  <c r="MA32" i="4"/>
  <c r="LH32" i="4"/>
  <c r="KO32" i="4"/>
  <c r="JV32" i="4"/>
  <c r="JC32" i="4"/>
  <c r="HJ32" i="4"/>
  <c r="FX32" i="4"/>
  <c r="FE32" i="4"/>
  <c r="EL32" i="4"/>
  <c r="CS32" i="4"/>
  <c r="BZ32" i="4"/>
  <c r="BG32" i="4"/>
  <c r="AN32" i="4"/>
  <c r="U32" i="4"/>
  <c r="LH31" i="4"/>
  <c r="KO31" i="4"/>
  <c r="GQ31" i="4"/>
  <c r="FX31" i="4"/>
  <c r="CS31" i="4"/>
  <c r="AN31" i="4"/>
  <c r="U31" i="4"/>
  <c r="HX10" i="4"/>
  <c r="DU10" i="4"/>
  <c r="CF10" i="4"/>
  <c r="LJ8" i="4"/>
  <c r="DU8" i="4"/>
  <c r="CF8" i="4"/>
  <c r="B8" i="4"/>
  <c r="MA51" i="4" l="1"/>
  <c r="MI76" i="4"/>
  <c r="HJ51" i="4"/>
  <c r="MA30" i="4"/>
  <c r="IT76" i="4"/>
  <c r="HJ30" i="4"/>
  <c r="BZ76" i="4"/>
  <c r="CS51" i="4"/>
  <c r="CS30" i="4"/>
  <c r="C11" i="5"/>
  <c r="D11" i="5"/>
  <c r="E11" i="5"/>
  <c r="B11" i="5"/>
  <c r="BK76" i="4" l="1"/>
  <c r="LH51" i="4"/>
  <c r="LT76" i="4"/>
  <c r="GQ51" i="4"/>
  <c r="LH30" i="4"/>
  <c r="BZ30" i="4"/>
  <c r="IE76" i="4"/>
  <c r="BZ51" i="4"/>
  <c r="GQ30" i="4"/>
  <c r="HP76" i="4"/>
  <c r="BG30" i="4"/>
  <c r="AV76" i="4"/>
  <c r="FX30" i="4"/>
  <c r="KO51" i="4"/>
  <c r="FX51" i="4"/>
  <c r="KO30" i="4"/>
  <c r="BG51" i="4"/>
  <c r="LE76" i="4"/>
  <c r="HA76" i="4"/>
  <c r="AN51" i="4"/>
  <c r="FE30" i="4"/>
  <c r="AN30" i="4"/>
  <c r="AG76" i="4"/>
  <c r="JV51" i="4"/>
  <c r="KP76" i="4"/>
  <c r="FE51" i="4"/>
  <c r="JV30" i="4"/>
  <c r="KA76" i="4"/>
  <c r="EL51" i="4"/>
  <c r="JC30" i="4"/>
  <c r="U51" i="4"/>
  <c r="U30" i="4"/>
  <c r="JC51" i="4"/>
  <c r="GL76" i="4"/>
  <c r="EL30" i="4"/>
  <c r="R76"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<sst xmlns="http://schemas.openxmlformats.org/spreadsheetml/2006/main" count="286" uniqueCount="135">
  <si>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</si>
  <si>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</si>
  <si>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</si>
  <si>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</si>
  <si>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</si>
  <si>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</si>
  <si>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</si>
  <si>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</si>
  <si>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</si>
  <si>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</si>
  <si>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</si>
  <si>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</si>
  <si>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</si>
  <si>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</si>
  <si>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</si>
  <si>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</si>
  <si>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</si>
  <si>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</si>
  <si>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</si>
  <si>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</si>
  <si>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</si>
  <si>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</si>
  <si>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</si>
  <si>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</si>
  <si>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</si>
  <si>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</si>
  <si>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</si>
  <si>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</si>
  <si>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</si>
  <si>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</si>
  <si>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</si>
  <si>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</si>
  <si>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</si>
  <si>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</si>
  <si>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</si>
  <si>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</si>
  <si>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</si>
  <si>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</si>
  <si>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</si>
  <si>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</si>
  <si>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</si>
  <si>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</si>
  <si>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</si>
  <si>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</si>
  <si>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</si>
  <si>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</si>
  <si>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</si>
  <si>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</si>
  <si>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</si>
  <si>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</si>
  <si>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</si>
  <si>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</si>
  <si>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</si>
  <si>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</si>
  <si>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</si>
  <si>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</si>
  <si>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</si>
  <si>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</si>
  <si>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</si>
  <si>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</si>
  <si>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</si>
  <si>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</si>
  <si>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</si>
  <si>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</si>
  <si>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</si>
  <si>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</si>
  <si>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</si>
  <si>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</si>
  <si>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</si>
  <si>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</si>
  <si>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</si>
  <si>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</si>
  <si>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</si>
  <si>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</si>
  <si>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</si>
  <si>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</si>
  <si>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</si>
  <si>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</si>
  <si>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</si>
  <si>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</si>
  <si>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</si>
  <si>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</si>
  <si>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</si>
  <si>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</si>
  <si>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</si>
  <si>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</si>
  <si>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</si>
  <si>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</si>
  <si>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</si>
  <si>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</si>
  <si>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</si>
  <si>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</si>
  <si>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</si>
  <si>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</si>
  <si>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</si>
  <si>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</si>
  <si>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</si>
  <si>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</si>
  <si>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</si>
  <si>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</si>
  <si>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</si>
  <si>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</si>
  <si>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</si>
  <si>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</si>
  <si>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</si>
  <si>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</si>
  <si>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</si>
  <si>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</si>
  <si>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</si>
  <si>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</si>
  <si>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</si>
  <si>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</si>
  <si>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</si>
  <si>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山口県　周南市</t>
  </si>
  <si>
    <t>周南市営徳山駅前駐車場</t>
  </si>
  <si>
    <t>法非適用</t>
  </si>
  <si>
    <t>駐車場整備事業</t>
  </si>
  <si>
    <t>-</t>
  </si>
  <si>
    <t>Ａ２Ｂ１</t>
  </si>
  <si>
    <t>該当数値なし</t>
  </si>
  <si>
    <t>都市計画駐車場</t>
  </si>
  <si>
    <t>地下式</t>
  </si>
  <si>
    <t>駅</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</si>
  <si>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</si>
  <si>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</si>
  <si>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</si>
  <si>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</si>
  <si>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</si>
  <si>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</si>
  <si>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</si>
  <si>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</si>
  <si>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平成25年度に周辺の大規模小売店舗が閉店したこと等により、収益状況が悪化したため、収益的収支比率について100％を切る年度が見られた。平成25年度及び平成27年度には修繕費等の営業費用が増加したため、当該年度の売上高GOP比率は低くなっている。</t>
    <rPh sb="0" eb="2">
      <t>ヘイセイ</t>
    </rPh>
    <rPh sb="4" eb="6">
      <t>ネンド</t>
    </rPh>
    <rPh sb="7" eb="9">
      <t>シュウヘン</t>
    </rPh>
    <rPh sb="10" eb="13">
      <t>ダイキボ</t>
    </rPh>
    <rPh sb="13" eb="15">
      <t>コウリ</t>
    </rPh>
    <rPh sb="15" eb="17">
      <t>テンポ</t>
    </rPh>
    <rPh sb="18" eb="20">
      <t>ヘイテン</t>
    </rPh>
    <rPh sb="24" eb="25">
      <t>トウ</t>
    </rPh>
    <rPh sb="29" eb="31">
      <t>シュウエキ</t>
    </rPh>
    <rPh sb="31" eb="33">
      <t>ジョウキョウ</t>
    </rPh>
    <rPh sb="34" eb="36">
      <t>アッカ</t>
    </rPh>
    <rPh sb="41" eb="44">
      <t>シュウエキテキ</t>
    </rPh>
    <rPh sb="44" eb="46">
      <t>シュウシ</t>
    </rPh>
    <rPh sb="46" eb="48">
      <t>ヒリツ</t>
    </rPh>
    <rPh sb="57" eb="58">
      <t>キ</t>
    </rPh>
    <rPh sb="59" eb="61">
      <t>ネンド</t>
    </rPh>
    <rPh sb="62" eb="63">
      <t>ミ</t>
    </rPh>
    <rPh sb="67" eb="69">
      <t>ヘイセイ</t>
    </rPh>
    <rPh sb="71" eb="72">
      <t>ネン</t>
    </rPh>
    <rPh sb="72" eb="73">
      <t>ド</t>
    </rPh>
    <rPh sb="73" eb="74">
      <t>オヨ</t>
    </rPh>
    <rPh sb="75" eb="77">
      <t>ヘイセイ</t>
    </rPh>
    <rPh sb="79" eb="80">
      <t>ネン</t>
    </rPh>
    <rPh sb="80" eb="81">
      <t>ド</t>
    </rPh>
    <rPh sb="83" eb="86">
      <t>シュウゼンヒ</t>
    </rPh>
    <rPh sb="86" eb="87">
      <t>トウ</t>
    </rPh>
    <rPh sb="88" eb="90">
      <t>エイギョウ</t>
    </rPh>
    <rPh sb="90" eb="92">
      <t>ヒヨウ</t>
    </rPh>
    <rPh sb="93" eb="95">
      <t>ゾウカ</t>
    </rPh>
    <rPh sb="100" eb="102">
      <t>トウガイ</t>
    </rPh>
    <rPh sb="102" eb="104">
      <t>ネンド</t>
    </rPh>
    <rPh sb="105" eb="107">
      <t>ウリアゲ</t>
    </rPh>
    <rPh sb="107" eb="108">
      <t>ダカ</t>
    </rPh>
    <rPh sb="111" eb="113">
      <t>ヒリツ</t>
    </rPh>
    <rPh sb="114" eb="115">
      <t>ヒク</t>
    </rPh>
    <phoneticPr fontId="6"/>
  </si>
  <si>
    <t>供用開始より46年が経過し、老朽化が進んでいる。平成28年度には企業債の債務を完済しており、今後も施設の状態を見ながら計画的な修繕を検討する。</t>
    <rPh sb="0" eb="2">
      <t>キョウヨウ</t>
    </rPh>
    <rPh sb="2" eb="4">
      <t>カイシ</t>
    </rPh>
    <rPh sb="8" eb="9">
      <t>ネン</t>
    </rPh>
    <rPh sb="10" eb="12">
      <t>ケイカ</t>
    </rPh>
    <rPh sb="14" eb="17">
      <t>ロウキュウカ</t>
    </rPh>
    <rPh sb="18" eb="19">
      <t>スス</t>
    </rPh>
    <rPh sb="24" eb="26">
      <t>ヘイセイ</t>
    </rPh>
    <rPh sb="28" eb="29">
      <t>ネン</t>
    </rPh>
    <rPh sb="29" eb="30">
      <t>ド</t>
    </rPh>
    <rPh sb="32" eb="34">
      <t>キギョウ</t>
    </rPh>
    <rPh sb="34" eb="35">
      <t>サイ</t>
    </rPh>
    <rPh sb="36" eb="38">
      <t>サイム</t>
    </rPh>
    <rPh sb="39" eb="41">
      <t>カンサイ</t>
    </rPh>
    <rPh sb="46" eb="48">
      <t>コンゴ</t>
    </rPh>
    <rPh sb="49" eb="51">
      <t>シセツ</t>
    </rPh>
    <rPh sb="52" eb="54">
      <t>ジョウタイ</t>
    </rPh>
    <rPh sb="55" eb="56">
      <t>ミ</t>
    </rPh>
    <rPh sb="59" eb="62">
      <t>ケイカクテキ</t>
    </rPh>
    <rPh sb="63" eb="65">
      <t>シュウゼン</t>
    </rPh>
    <rPh sb="66" eb="68">
      <t>ケントウ</t>
    </rPh>
    <phoneticPr fontId="6"/>
  </si>
  <si>
    <t>平成25年度に周辺の大規模小売店舗が閉店した等により、利用状況が一時的に悪化している。隣接する駅に平成30年2月にオープンした賑わいの拠点となる施設の整備に係る工事関係者等の利用増加が見られた。</t>
    <rPh sb="0" eb="2">
      <t>ヘイセイ</t>
    </rPh>
    <rPh sb="4" eb="6">
      <t>ネンド</t>
    </rPh>
    <rPh sb="27" eb="29">
      <t>リヨウ</t>
    </rPh>
    <rPh sb="32" eb="35">
      <t>イチジテキ</t>
    </rPh>
    <rPh sb="63" eb="64">
      <t>ニギ</t>
    </rPh>
    <rPh sb="75" eb="77">
      <t>セイビ</t>
    </rPh>
    <rPh sb="78" eb="79">
      <t>カカ</t>
    </rPh>
    <rPh sb="80" eb="82">
      <t>コウジ</t>
    </rPh>
    <rPh sb="82" eb="85">
      <t>カンケイシャ</t>
    </rPh>
    <rPh sb="85" eb="86">
      <t>トウ</t>
    </rPh>
    <rPh sb="87" eb="89">
      <t>リヨウ</t>
    </rPh>
    <rPh sb="89" eb="91">
      <t>ゾウカ</t>
    </rPh>
    <rPh sb="92" eb="93">
      <t>ミ</t>
    </rPh>
    <phoneticPr fontId="6"/>
  </si>
  <si>
    <t xml:space="preserve">今後10年間で58,000千円の設備投資を見込んでおり、財源の一部として企業債を発行する予定である。一方で、賑わいの拠点となる施設のオープンにより利用の状況が好転し、収益が増加する見込みである。これらの影響による、収益的収支比率の動きに注視し、今後の設備投資を行っていく。
　また、現在は指定管理者による管理を実施しており、今後も民間活力を活用する等により、効率的かつ適正な運営に努める。
</t>
    <rPh sb="0" eb="2">
      <t>コンゴ</t>
    </rPh>
    <rPh sb="4" eb="6">
      <t>ネンカン</t>
    </rPh>
    <rPh sb="13" eb="15">
      <t>センエン</t>
    </rPh>
    <rPh sb="16" eb="18">
      <t>セツビ</t>
    </rPh>
    <rPh sb="18" eb="20">
      <t>トウシ</t>
    </rPh>
    <rPh sb="21" eb="23">
      <t>ミコミ</t>
    </rPh>
    <rPh sb="28" eb="30">
      <t>ザイゲン</t>
    </rPh>
    <rPh sb="31" eb="33">
      <t>イチブ</t>
    </rPh>
    <rPh sb="36" eb="38">
      <t>キギョウ</t>
    </rPh>
    <rPh sb="38" eb="39">
      <t>サイ</t>
    </rPh>
    <rPh sb="40" eb="42">
      <t>ハッコウ</t>
    </rPh>
    <rPh sb="44" eb="46">
      <t>ヨテイ</t>
    </rPh>
    <rPh sb="50" eb="52">
      <t>イッポウ</t>
    </rPh>
    <rPh sb="54" eb="55">
      <t>ニギ</t>
    </rPh>
    <rPh sb="58" eb="60">
      <t>キョテン</t>
    </rPh>
    <rPh sb="63" eb="65">
      <t>シセツ</t>
    </rPh>
    <rPh sb="79" eb="81">
      <t>コウテン</t>
    </rPh>
    <rPh sb="83" eb="85">
      <t>シュウエキ</t>
    </rPh>
    <rPh sb="86" eb="88">
      <t>ゾウカ</t>
    </rPh>
    <rPh sb="90" eb="92">
      <t>ミコ</t>
    </rPh>
    <rPh sb="141" eb="143">
      <t>ゲンザイ</t>
    </rPh>
    <rPh sb="144" eb="146">
      <t>シテイ</t>
    </rPh>
    <rPh sb="146" eb="149">
      <t>カンリシャ</t>
    </rPh>
    <rPh sb="152" eb="154">
      <t>カンリ</t>
    </rPh>
    <rPh sb="155" eb="157">
      <t>ジッシ</t>
    </rPh>
    <rPh sb="162" eb="164">
      <t>コンゴ</t>
    </rPh>
    <rPh sb="165" eb="167">
      <t>ミンカン</t>
    </rPh>
    <rPh sb="167" eb="169">
      <t>カツリョク</t>
    </rPh>
    <rPh sb="170" eb="172">
      <t>カツヨウ</t>
    </rPh>
    <rPh sb="174" eb="175">
      <t>ナド</t>
    </rPh>
    <rPh sb="179" eb="182">
      <t>コウリツテキ</t>
    </rPh>
    <rPh sb="184" eb="186">
      <t>テキセイ</t>
    </rPh>
    <rPh sb="187" eb="189">
      <t>ウンエイ</t>
    </rPh>
    <rPh sb="190" eb="191">
      <t>ツト</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</si>
</sst>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107.7</c:v>
                </c:pt>
                <c:pt idx="1">
                  <c:v>87.8</c:v>
                </c:pt>
                <c:pt idx="2">
                  <c:v>91.9</c:v>
                </c:pt>
                <c:pt idx="3">
                  <c:v>85</c:v>
                </c:pt>
                <c:pt idx="4">
                  <c:v>100.5</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87720832"/>
        <c:axId val="18772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87720832"/>
        <c:axId val="187722752"/>
      </c:lineChart>
      <c:dateAx>
        <c:axId val="187720832"/>
        <c:scaling>
          <c:orientation val="minMax"/>
        </c:scaling>
        <c:delete val="1"/>
        <c:axPos val="b"/>
        <c:numFmt formatCode="ge" sourceLinked="1"/>
        <c:majorTickMark val="none"/>
        <c:minorTickMark val="none"/>
        <c:tickLblPos val="none"/>
        <c:crossAx val="187722752"/>
        <c:crosses val="autoZero"/>
        <c:auto val="1"/>
        <c:lblOffset val="100"/>
        <c:baseTimeUnit val="years"/>
      </c:dateAx>
      <c:valAx>
        <c:axId val="18772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72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81.3</c:v>
                </c:pt>
                <c:pt idx="1">
                  <c:v>69.900000000000006</c:v>
                </c:pt>
                <c:pt idx="2">
                  <c:v>47.5</c:v>
                </c:pt>
                <c:pt idx="3">
                  <c:v>18.600000000000001</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88601472"/>
        <c:axId val="18860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88601472"/>
        <c:axId val="188603392"/>
      </c:lineChart>
      <c:dateAx>
        <c:axId val="188601472"/>
        <c:scaling>
          <c:orientation val="minMax"/>
        </c:scaling>
        <c:delete val="1"/>
        <c:axPos val="b"/>
        <c:numFmt formatCode="ge" sourceLinked="1"/>
        <c:majorTickMark val="none"/>
        <c:minorTickMark val="none"/>
        <c:tickLblPos val="none"/>
        <c:crossAx val="188603392"/>
        <c:crosses val="autoZero"/>
        <c:auto val="1"/>
        <c:lblOffset val="100"/>
        <c:baseTimeUnit val="years"/>
      </c:dateAx>
      <c:valAx>
        <c:axId val="18860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60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88658432"/>
        <c:axId val="1886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88658432"/>
        <c:axId val="188660352"/>
      </c:lineChart>
      <c:dateAx>
        <c:axId val="188658432"/>
        <c:scaling>
          <c:orientation val="minMax"/>
        </c:scaling>
        <c:delete val="1"/>
        <c:axPos val="b"/>
        <c:numFmt formatCode="ge" sourceLinked="1"/>
        <c:majorTickMark val="none"/>
        <c:minorTickMark val="none"/>
        <c:tickLblPos val="none"/>
        <c:crossAx val="188660352"/>
        <c:crosses val="autoZero"/>
        <c:auto val="1"/>
        <c:lblOffset val="100"/>
        <c:baseTimeUnit val="years"/>
      </c:dateAx>
      <c:valAx>
        <c:axId val="18866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65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7504896"/>
        <c:axId val="3751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7504896"/>
        <c:axId val="37519360"/>
      </c:lineChart>
      <c:dateAx>
        <c:axId val="37504896"/>
        <c:scaling>
          <c:orientation val="minMax"/>
        </c:scaling>
        <c:delete val="1"/>
        <c:axPos val="b"/>
        <c:numFmt formatCode="ge" sourceLinked="1"/>
        <c:majorTickMark val="none"/>
        <c:minorTickMark val="none"/>
        <c:tickLblPos val="none"/>
        <c:crossAx val="37519360"/>
        <c:crosses val="autoZero"/>
        <c:auto val="1"/>
        <c:lblOffset val="100"/>
        <c:baseTimeUnit val="years"/>
      </c:dateAx>
      <c:valAx>
        <c:axId val="3751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0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7824384"/>
        <c:axId val="378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7824384"/>
        <c:axId val="37826560"/>
      </c:lineChart>
      <c:dateAx>
        <c:axId val="37824384"/>
        <c:scaling>
          <c:orientation val="minMax"/>
        </c:scaling>
        <c:delete val="1"/>
        <c:axPos val="b"/>
        <c:numFmt formatCode="ge" sourceLinked="1"/>
        <c:majorTickMark val="none"/>
        <c:minorTickMark val="none"/>
        <c:tickLblPos val="none"/>
        <c:crossAx val="37826560"/>
        <c:crosses val="autoZero"/>
        <c:auto val="1"/>
        <c:lblOffset val="100"/>
        <c:baseTimeUnit val="years"/>
      </c:dateAx>
      <c:valAx>
        <c:axId val="3782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2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7860864"/>
        <c:axId val="378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7860864"/>
        <c:axId val="37862784"/>
      </c:lineChart>
      <c:dateAx>
        <c:axId val="37860864"/>
        <c:scaling>
          <c:orientation val="minMax"/>
        </c:scaling>
        <c:delete val="1"/>
        <c:axPos val="b"/>
        <c:numFmt formatCode="ge" sourceLinked="1"/>
        <c:majorTickMark val="none"/>
        <c:minorTickMark val="none"/>
        <c:tickLblPos val="none"/>
        <c:crossAx val="37862784"/>
        <c:crosses val="autoZero"/>
        <c:auto val="1"/>
        <c:lblOffset val="100"/>
        <c:baseTimeUnit val="years"/>
      </c:dateAx>
      <c:valAx>
        <c:axId val="37862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6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206.7</c:v>
                </c:pt>
                <c:pt idx="1">
                  <c:v>206.7</c:v>
                </c:pt>
                <c:pt idx="2">
                  <c:v>169.2</c:v>
                </c:pt>
                <c:pt idx="3">
                  <c:v>180.8</c:v>
                </c:pt>
                <c:pt idx="4">
                  <c:v>192.5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7971072"/>
        <c:axId val="3797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7971072"/>
        <c:axId val="37972992"/>
      </c:lineChart>
      <c:dateAx>
        <c:axId val="37971072"/>
        <c:scaling>
          <c:orientation val="minMax"/>
        </c:scaling>
        <c:delete val="1"/>
        <c:axPos val="b"/>
        <c:numFmt formatCode="ge" sourceLinked="1"/>
        <c:majorTickMark val="none"/>
        <c:minorTickMark val="none"/>
        <c:tickLblPos val="none"/>
        <c:crossAx val="37972992"/>
        <c:crosses val="autoZero"/>
        <c:auto val="1"/>
        <c:lblOffset val="100"/>
        <c:baseTimeUnit val="years"/>
      </c:dateAx>
      <c:valAx>
        <c:axId val="3797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7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24.6</c:v>
                </c:pt>
                <c:pt idx="1">
                  <c:v>5.2</c:v>
                </c:pt>
                <c:pt idx="2">
                  <c:v>12.2</c:v>
                </c:pt>
                <c:pt idx="3">
                  <c:v>1.8</c:v>
                </c:pt>
                <c:pt idx="4">
                  <c:v>11.7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88764928"/>
        <c:axId val="18876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88764928"/>
        <c:axId val="188766848"/>
      </c:lineChart>
      <c:dateAx>
        <c:axId val="188764928"/>
        <c:scaling>
          <c:orientation val="minMax"/>
        </c:scaling>
        <c:delete val="1"/>
        <c:axPos val="b"/>
        <c:numFmt formatCode="ge" sourceLinked="1"/>
        <c:majorTickMark val="none"/>
        <c:minorTickMark val="none"/>
        <c:tickLblPos val="none"/>
        <c:crossAx val="188766848"/>
        <c:crosses val="autoZero"/>
        <c:auto val="1"/>
        <c:lblOffset val="100"/>
        <c:baseTimeUnit val="years"/>
      </c:dateAx>
      <c:valAx>
        <c:axId val="18876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76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11447</c:v>
                </c:pt>
                <c:pt idx="1">
                  <c:v>3888</c:v>
                </c:pt>
                <c:pt idx="2">
                  <c:v>5844</c:v>
                </c:pt>
                <c:pt idx="3">
                  <c:v>2796</c:v>
                </c:pt>
                <c:pt idx="4">
                  <c:v>6058</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7560320"/>
        <c:axId val="375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7560320"/>
        <c:axId val="37562240"/>
      </c:lineChart>
      <c:dateAx>
        <c:axId val="37560320"/>
        <c:scaling>
          <c:orientation val="minMax"/>
        </c:scaling>
        <c:delete val="1"/>
        <c:axPos val="b"/>
        <c:numFmt formatCode="ge" sourceLinked="1"/>
        <c:majorTickMark val="none"/>
        <c:minorTickMark val="none"/>
        <c:tickLblPos val="none"/>
        <c:crossAx val="37562240"/>
        <c:crosses val="autoZero"/>
        <c:auto val="1"/>
        <c:lblOffset val="100"/>
        <c:baseTimeUnit val="years"/>
      </c:dateAx>
      <c:valAx>
        <c:axId val="37562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56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55" zoomScaleNormal="55"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山口県周南市　周南市営徳山駅前駐車場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3878</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46</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120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107.7</v>
      </c>
      <c r="V31" s="117"/>
      <c r="W31" s="117"/>
      <c r="X31" s="117"/>
      <c r="Y31" s="117"/>
      <c r="Z31" s="117"/>
      <c r="AA31" s="117"/>
      <c r="AB31" s="117"/>
      <c r="AC31" s="117"/>
      <c r="AD31" s="117"/>
      <c r="AE31" s="117"/>
      <c r="AF31" s="117"/>
      <c r="AG31" s="117"/>
      <c r="AH31" s="117"/>
      <c r="AI31" s="117"/>
      <c r="AJ31" s="117"/>
      <c r="AK31" s="117"/>
      <c r="AL31" s="117"/>
      <c r="AM31" s="117"/>
      <c r="AN31" s="117">
        <f>データ!Z7</f>
        <v>87.8</v>
      </c>
      <c r="AO31" s="117"/>
      <c r="AP31" s="117"/>
      <c r="AQ31" s="117"/>
      <c r="AR31" s="117"/>
      <c r="AS31" s="117"/>
      <c r="AT31" s="117"/>
      <c r="AU31" s="117"/>
      <c r="AV31" s="117"/>
      <c r="AW31" s="117"/>
      <c r="AX31" s="117"/>
      <c r="AY31" s="117"/>
      <c r="AZ31" s="117"/>
      <c r="BA31" s="117"/>
      <c r="BB31" s="117"/>
      <c r="BC31" s="117"/>
      <c r="BD31" s="117"/>
      <c r="BE31" s="117"/>
      <c r="BF31" s="117"/>
      <c r="BG31" s="117">
        <f>データ!AA7</f>
        <v>91.9</v>
      </c>
      <c r="BH31" s="117"/>
      <c r="BI31" s="117"/>
      <c r="BJ31" s="117"/>
      <c r="BK31" s="117"/>
      <c r="BL31" s="117"/>
      <c r="BM31" s="117"/>
      <c r="BN31" s="117"/>
      <c r="BO31" s="117"/>
      <c r="BP31" s="117"/>
      <c r="BQ31" s="117"/>
      <c r="BR31" s="117"/>
      <c r="BS31" s="117"/>
      <c r="BT31" s="117"/>
      <c r="BU31" s="117"/>
      <c r="BV31" s="117"/>
      <c r="BW31" s="117"/>
      <c r="BX31" s="117"/>
      <c r="BY31" s="117"/>
      <c r="BZ31" s="117">
        <f>データ!AB7</f>
        <v>85</v>
      </c>
      <c r="CA31" s="117"/>
      <c r="CB31" s="117"/>
      <c r="CC31" s="117"/>
      <c r="CD31" s="117"/>
      <c r="CE31" s="117"/>
      <c r="CF31" s="117"/>
      <c r="CG31" s="117"/>
      <c r="CH31" s="117"/>
      <c r="CI31" s="117"/>
      <c r="CJ31" s="117"/>
      <c r="CK31" s="117"/>
      <c r="CL31" s="117"/>
      <c r="CM31" s="117"/>
      <c r="CN31" s="117"/>
      <c r="CO31" s="117"/>
      <c r="CP31" s="117"/>
      <c r="CQ31" s="117"/>
      <c r="CR31" s="117"/>
      <c r="CS31" s="117">
        <f>データ!AC7</f>
        <v>100.5</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206.7</v>
      </c>
      <c r="JD31" s="119"/>
      <c r="JE31" s="119"/>
      <c r="JF31" s="119"/>
      <c r="JG31" s="119"/>
      <c r="JH31" s="119"/>
      <c r="JI31" s="119"/>
      <c r="JJ31" s="119"/>
      <c r="JK31" s="119"/>
      <c r="JL31" s="119"/>
      <c r="JM31" s="119"/>
      <c r="JN31" s="119"/>
      <c r="JO31" s="119"/>
      <c r="JP31" s="119"/>
      <c r="JQ31" s="119"/>
      <c r="JR31" s="119"/>
      <c r="JS31" s="119"/>
      <c r="JT31" s="119"/>
      <c r="JU31" s="120"/>
      <c r="JV31" s="118">
        <f>データ!DL7</f>
        <v>206.7</v>
      </c>
      <c r="JW31" s="119"/>
      <c r="JX31" s="119"/>
      <c r="JY31" s="119"/>
      <c r="JZ31" s="119"/>
      <c r="KA31" s="119"/>
      <c r="KB31" s="119"/>
      <c r="KC31" s="119"/>
      <c r="KD31" s="119"/>
      <c r="KE31" s="119"/>
      <c r="KF31" s="119"/>
      <c r="KG31" s="119"/>
      <c r="KH31" s="119"/>
      <c r="KI31" s="119"/>
      <c r="KJ31" s="119"/>
      <c r="KK31" s="119"/>
      <c r="KL31" s="119"/>
      <c r="KM31" s="119"/>
      <c r="KN31" s="120"/>
      <c r="KO31" s="118">
        <f>データ!DM7</f>
        <v>169.2</v>
      </c>
      <c r="KP31" s="119"/>
      <c r="KQ31" s="119"/>
      <c r="KR31" s="119"/>
      <c r="KS31" s="119"/>
      <c r="KT31" s="119"/>
      <c r="KU31" s="119"/>
      <c r="KV31" s="119"/>
      <c r="KW31" s="119"/>
      <c r="KX31" s="119"/>
      <c r="KY31" s="119"/>
      <c r="KZ31" s="119"/>
      <c r="LA31" s="119"/>
      <c r="LB31" s="119"/>
      <c r="LC31" s="119"/>
      <c r="LD31" s="119"/>
      <c r="LE31" s="119"/>
      <c r="LF31" s="119"/>
      <c r="LG31" s="120"/>
      <c r="LH31" s="118">
        <f>データ!DN7</f>
        <v>180.8</v>
      </c>
      <c r="LI31" s="119"/>
      <c r="LJ31" s="119"/>
      <c r="LK31" s="119"/>
      <c r="LL31" s="119"/>
      <c r="LM31" s="119"/>
      <c r="LN31" s="119"/>
      <c r="LO31" s="119"/>
      <c r="LP31" s="119"/>
      <c r="LQ31" s="119"/>
      <c r="LR31" s="119"/>
      <c r="LS31" s="119"/>
      <c r="LT31" s="119"/>
      <c r="LU31" s="119"/>
      <c r="LV31" s="119"/>
      <c r="LW31" s="119"/>
      <c r="LX31" s="119"/>
      <c r="LY31" s="119"/>
      <c r="LZ31" s="120"/>
      <c r="MA31" s="118">
        <f>データ!DO7</f>
        <v>192.5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138.69999999999999</v>
      </c>
      <c r="V32" s="117"/>
      <c r="W32" s="117"/>
      <c r="X32" s="117"/>
      <c r="Y32" s="117"/>
      <c r="Z32" s="117"/>
      <c r="AA32" s="117"/>
      <c r="AB32" s="117"/>
      <c r="AC32" s="117"/>
      <c r="AD32" s="117"/>
      <c r="AE32" s="117"/>
      <c r="AF32" s="117"/>
      <c r="AG32" s="117"/>
      <c r="AH32" s="117"/>
      <c r="AI32" s="117"/>
      <c r="AJ32" s="117"/>
      <c r="AK32" s="117"/>
      <c r="AL32" s="117"/>
      <c r="AM32" s="117"/>
      <c r="AN32" s="117">
        <f>データ!AE7</f>
        <v>110.6</v>
      </c>
      <c r="AO32" s="117"/>
      <c r="AP32" s="117"/>
      <c r="AQ32" s="117"/>
      <c r="AR32" s="117"/>
      <c r="AS32" s="117"/>
      <c r="AT32" s="117"/>
      <c r="AU32" s="117"/>
      <c r="AV32" s="117"/>
      <c r="AW32" s="117"/>
      <c r="AX32" s="117"/>
      <c r="AY32" s="117"/>
      <c r="AZ32" s="117"/>
      <c r="BA32" s="117"/>
      <c r="BB32" s="117"/>
      <c r="BC32" s="117"/>
      <c r="BD32" s="117"/>
      <c r="BE32" s="117"/>
      <c r="BF32" s="117"/>
      <c r="BG32" s="117">
        <f>データ!AF7</f>
        <v>118.2</v>
      </c>
      <c r="BH32" s="117"/>
      <c r="BI32" s="117"/>
      <c r="BJ32" s="117"/>
      <c r="BK32" s="117"/>
      <c r="BL32" s="117"/>
      <c r="BM32" s="117"/>
      <c r="BN32" s="117"/>
      <c r="BO32" s="117"/>
      <c r="BP32" s="117"/>
      <c r="BQ32" s="117"/>
      <c r="BR32" s="117"/>
      <c r="BS32" s="117"/>
      <c r="BT32" s="117"/>
      <c r="BU32" s="117"/>
      <c r="BV32" s="117"/>
      <c r="BW32" s="117"/>
      <c r="BX32" s="117"/>
      <c r="BY32" s="117"/>
      <c r="BZ32" s="117">
        <f>データ!AG7</f>
        <v>120.9</v>
      </c>
      <c r="CA32" s="117"/>
      <c r="CB32" s="117"/>
      <c r="CC32" s="117"/>
      <c r="CD32" s="117"/>
      <c r="CE32" s="117"/>
      <c r="CF32" s="117"/>
      <c r="CG32" s="117"/>
      <c r="CH32" s="117"/>
      <c r="CI32" s="117"/>
      <c r="CJ32" s="117"/>
      <c r="CK32" s="117"/>
      <c r="CL32" s="117"/>
      <c r="CM32" s="117"/>
      <c r="CN32" s="117"/>
      <c r="CO32" s="117"/>
      <c r="CP32" s="117"/>
      <c r="CQ32" s="117"/>
      <c r="CR32" s="117"/>
      <c r="CS32" s="117">
        <f>データ!AH7</f>
        <v>205.8</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27.8</v>
      </c>
      <c r="EM32" s="117"/>
      <c r="EN32" s="117"/>
      <c r="EO32" s="117"/>
      <c r="EP32" s="117"/>
      <c r="EQ32" s="117"/>
      <c r="ER32" s="117"/>
      <c r="ES32" s="117"/>
      <c r="ET32" s="117"/>
      <c r="EU32" s="117"/>
      <c r="EV32" s="117"/>
      <c r="EW32" s="117"/>
      <c r="EX32" s="117"/>
      <c r="EY32" s="117"/>
      <c r="EZ32" s="117"/>
      <c r="FA32" s="117"/>
      <c r="FB32" s="117"/>
      <c r="FC32" s="117"/>
      <c r="FD32" s="117"/>
      <c r="FE32" s="117">
        <f>データ!AP7</f>
        <v>30.1</v>
      </c>
      <c r="FF32" s="117"/>
      <c r="FG32" s="117"/>
      <c r="FH32" s="117"/>
      <c r="FI32" s="117"/>
      <c r="FJ32" s="117"/>
      <c r="FK32" s="117"/>
      <c r="FL32" s="117"/>
      <c r="FM32" s="117"/>
      <c r="FN32" s="117"/>
      <c r="FO32" s="117"/>
      <c r="FP32" s="117"/>
      <c r="FQ32" s="117"/>
      <c r="FR32" s="117"/>
      <c r="FS32" s="117"/>
      <c r="FT32" s="117"/>
      <c r="FU32" s="117"/>
      <c r="FV32" s="117"/>
      <c r="FW32" s="117"/>
      <c r="FX32" s="117">
        <f>データ!AQ7</f>
        <v>26.5</v>
      </c>
      <c r="FY32" s="117"/>
      <c r="FZ32" s="117"/>
      <c r="GA32" s="117"/>
      <c r="GB32" s="117"/>
      <c r="GC32" s="117"/>
      <c r="GD32" s="117"/>
      <c r="GE32" s="117"/>
      <c r="GF32" s="117"/>
      <c r="GG32" s="117"/>
      <c r="GH32" s="117"/>
      <c r="GI32" s="117"/>
      <c r="GJ32" s="117"/>
      <c r="GK32" s="117"/>
      <c r="GL32" s="117"/>
      <c r="GM32" s="117"/>
      <c r="GN32" s="117"/>
      <c r="GO32" s="117"/>
      <c r="GP32" s="117"/>
      <c r="GQ32" s="117">
        <f>データ!AR7</f>
        <v>25.2</v>
      </c>
      <c r="GR32" s="117"/>
      <c r="GS32" s="117"/>
      <c r="GT32" s="117"/>
      <c r="GU32" s="117"/>
      <c r="GV32" s="117"/>
      <c r="GW32" s="117"/>
      <c r="GX32" s="117"/>
      <c r="GY32" s="117"/>
      <c r="GZ32" s="117"/>
      <c r="HA32" s="117"/>
      <c r="HB32" s="117"/>
      <c r="HC32" s="117"/>
      <c r="HD32" s="117"/>
      <c r="HE32" s="117"/>
      <c r="HF32" s="117"/>
      <c r="HG32" s="117"/>
      <c r="HH32" s="117"/>
      <c r="HI32" s="117"/>
      <c r="HJ32" s="117">
        <f>データ!AS7</f>
        <v>28.8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195.5</v>
      </c>
      <c r="JD32" s="119"/>
      <c r="JE32" s="119"/>
      <c r="JF32" s="119"/>
      <c r="JG32" s="119"/>
      <c r="JH32" s="119"/>
      <c r="JI32" s="119"/>
      <c r="JJ32" s="119"/>
      <c r="JK32" s="119"/>
      <c r="JL32" s="119"/>
      <c r="JM32" s="119"/>
      <c r="JN32" s="119"/>
      <c r="JO32" s="119"/>
      <c r="JP32" s="119"/>
      <c r="JQ32" s="119"/>
      <c r="JR32" s="119"/>
      <c r="JS32" s="119"/>
      <c r="JT32" s="119"/>
      <c r="JU32" s="120"/>
      <c r="JV32" s="118">
        <f>データ!DQ7</f>
        <v>199.1</v>
      </c>
      <c r="JW32" s="119"/>
      <c r="JX32" s="119"/>
      <c r="JY32" s="119"/>
      <c r="JZ32" s="119"/>
      <c r="KA32" s="119"/>
      <c r="KB32" s="119"/>
      <c r="KC32" s="119"/>
      <c r="KD32" s="119"/>
      <c r="KE32" s="119"/>
      <c r="KF32" s="119"/>
      <c r="KG32" s="119"/>
      <c r="KH32" s="119"/>
      <c r="KI32" s="119"/>
      <c r="KJ32" s="119"/>
      <c r="KK32" s="119"/>
      <c r="KL32" s="119"/>
      <c r="KM32" s="119"/>
      <c r="KN32" s="120"/>
      <c r="KO32" s="118">
        <f>データ!DR7</f>
        <v>191.4</v>
      </c>
      <c r="KP32" s="119"/>
      <c r="KQ32" s="119"/>
      <c r="KR32" s="119"/>
      <c r="KS32" s="119"/>
      <c r="KT32" s="119"/>
      <c r="KU32" s="119"/>
      <c r="KV32" s="119"/>
      <c r="KW32" s="119"/>
      <c r="KX32" s="119"/>
      <c r="KY32" s="119"/>
      <c r="KZ32" s="119"/>
      <c r="LA32" s="119"/>
      <c r="LB32" s="119"/>
      <c r="LC32" s="119"/>
      <c r="LD32" s="119"/>
      <c r="LE32" s="119"/>
      <c r="LF32" s="119"/>
      <c r="LG32" s="120"/>
      <c r="LH32" s="118">
        <f>データ!DS7</f>
        <v>194.7</v>
      </c>
      <c r="LI32" s="119"/>
      <c r="LJ32" s="119"/>
      <c r="LK32" s="119"/>
      <c r="LL32" s="119"/>
      <c r="LM32" s="119"/>
      <c r="LN32" s="119"/>
      <c r="LO32" s="119"/>
      <c r="LP32" s="119"/>
      <c r="LQ32" s="119"/>
      <c r="LR32" s="119"/>
      <c r="LS32" s="119"/>
      <c r="LT32" s="119"/>
      <c r="LU32" s="119"/>
      <c r="LV32" s="119"/>
      <c r="LW32" s="119"/>
      <c r="LX32" s="119"/>
      <c r="LY32" s="119"/>
      <c r="LZ32" s="120"/>
      <c r="MA32" s="118">
        <f>データ!DT7</f>
        <v>193</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24.6</v>
      </c>
      <c r="EM52" s="117"/>
      <c r="EN52" s="117"/>
      <c r="EO52" s="117"/>
      <c r="EP52" s="117"/>
      <c r="EQ52" s="117"/>
      <c r="ER52" s="117"/>
      <c r="ES52" s="117"/>
      <c r="ET52" s="117"/>
      <c r="EU52" s="117"/>
      <c r="EV52" s="117"/>
      <c r="EW52" s="117"/>
      <c r="EX52" s="117"/>
      <c r="EY52" s="117"/>
      <c r="EZ52" s="117"/>
      <c r="FA52" s="117"/>
      <c r="FB52" s="117"/>
      <c r="FC52" s="117"/>
      <c r="FD52" s="117"/>
      <c r="FE52" s="117">
        <f>データ!BG7</f>
        <v>5.2</v>
      </c>
      <c r="FF52" s="117"/>
      <c r="FG52" s="117"/>
      <c r="FH52" s="117"/>
      <c r="FI52" s="117"/>
      <c r="FJ52" s="117"/>
      <c r="FK52" s="117"/>
      <c r="FL52" s="117"/>
      <c r="FM52" s="117"/>
      <c r="FN52" s="117"/>
      <c r="FO52" s="117"/>
      <c r="FP52" s="117"/>
      <c r="FQ52" s="117"/>
      <c r="FR52" s="117"/>
      <c r="FS52" s="117"/>
      <c r="FT52" s="117"/>
      <c r="FU52" s="117"/>
      <c r="FV52" s="117"/>
      <c r="FW52" s="117"/>
      <c r="FX52" s="117">
        <f>データ!BH7</f>
        <v>12.2</v>
      </c>
      <c r="FY52" s="117"/>
      <c r="FZ52" s="117"/>
      <c r="GA52" s="117"/>
      <c r="GB52" s="117"/>
      <c r="GC52" s="117"/>
      <c r="GD52" s="117"/>
      <c r="GE52" s="117"/>
      <c r="GF52" s="117"/>
      <c r="GG52" s="117"/>
      <c r="GH52" s="117"/>
      <c r="GI52" s="117"/>
      <c r="GJ52" s="117"/>
      <c r="GK52" s="117"/>
      <c r="GL52" s="117"/>
      <c r="GM52" s="117"/>
      <c r="GN52" s="117"/>
      <c r="GO52" s="117"/>
      <c r="GP52" s="117"/>
      <c r="GQ52" s="117">
        <f>データ!BI7</f>
        <v>1.8</v>
      </c>
      <c r="GR52" s="117"/>
      <c r="GS52" s="117"/>
      <c r="GT52" s="117"/>
      <c r="GU52" s="117"/>
      <c r="GV52" s="117"/>
      <c r="GW52" s="117"/>
      <c r="GX52" s="117"/>
      <c r="GY52" s="117"/>
      <c r="GZ52" s="117"/>
      <c r="HA52" s="117"/>
      <c r="HB52" s="117"/>
      <c r="HC52" s="117"/>
      <c r="HD52" s="117"/>
      <c r="HE52" s="117"/>
      <c r="HF52" s="117"/>
      <c r="HG52" s="117"/>
      <c r="HH52" s="117"/>
      <c r="HI52" s="117"/>
      <c r="HJ52" s="117">
        <f>データ!BJ7</f>
        <v>11.7</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11447</v>
      </c>
      <c r="JD52" s="125"/>
      <c r="JE52" s="125"/>
      <c r="JF52" s="125"/>
      <c r="JG52" s="125"/>
      <c r="JH52" s="125"/>
      <c r="JI52" s="125"/>
      <c r="JJ52" s="125"/>
      <c r="JK52" s="125"/>
      <c r="JL52" s="125"/>
      <c r="JM52" s="125"/>
      <c r="JN52" s="125"/>
      <c r="JO52" s="125"/>
      <c r="JP52" s="125"/>
      <c r="JQ52" s="125"/>
      <c r="JR52" s="125"/>
      <c r="JS52" s="125"/>
      <c r="JT52" s="125"/>
      <c r="JU52" s="125"/>
      <c r="JV52" s="125">
        <f>データ!BR7</f>
        <v>3888</v>
      </c>
      <c r="JW52" s="125"/>
      <c r="JX52" s="125"/>
      <c r="JY52" s="125"/>
      <c r="JZ52" s="125"/>
      <c r="KA52" s="125"/>
      <c r="KB52" s="125"/>
      <c r="KC52" s="125"/>
      <c r="KD52" s="125"/>
      <c r="KE52" s="125"/>
      <c r="KF52" s="125"/>
      <c r="KG52" s="125"/>
      <c r="KH52" s="125"/>
      <c r="KI52" s="125"/>
      <c r="KJ52" s="125"/>
      <c r="KK52" s="125"/>
      <c r="KL52" s="125"/>
      <c r="KM52" s="125"/>
      <c r="KN52" s="125"/>
      <c r="KO52" s="125">
        <f>データ!BS7</f>
        <v>5844</v>
      </c>
      <c r="KP52" s="125"/>
      <c r="KQ52" s="125"/>
      <c r="KR52" s="125"/>
      <c r="KS52" s="125"/>
      <c r="KT52" s="125"/>
      <c r="KU52" s="125"/>
      <c r="KV52" s="125"/>
      <c r="KW52" s="125"/>
      <c r="KX52" s="125"/>
      <c r="KY52" s="125"/>
      <c r="KZ52" s="125"/>
      <c r="LA52" s="125"/>
      <c r="LB52" s="125"/>
      <c r="LC52" s="125"/>
      <c r="LD52" s="125"/>
      <c r="LE52" s="125"/>
      <c r="LF52" s="125"/>
      <c r="LG52" s="125"/>
      <c r="LH52" s="125">
        <f>データ!BT7</f>
        <v>2796</v>
      </c>
      <c r="LI52" s="125"/>
      <c r="LJ52" s="125"/>
      <c r="LK52" s="125"/>
      <c r="LL52" s="125"/>
      <c r="LM52" s="125"/>
      <c r="LN52" s="125"/>
      <c r="LO52" s="125"/>
      <c r="LP52" s="125"/>
      <c r="LQ52" s="125"/>
      <c r="LR52" s="125"/>
      <c r="LS52" s="125"/>
      <c r="LT52" s="125"/>
      <c r="LU52" s="125"/>
      <c r="LV52" s="125"/>
      <c r="LW52" s="125"/>
      <c r="LX52" s="125"/>
      <c r="LY52" s="125"/>
      <c r="LZ52" s="125"/>
      <c r="MA52" s="125">
        <f>データ!BU7</f>
        <v>6058</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650</v>
      </c>
      <c r="V53" s="125"/>
      <c r="W53" s="125"/>
      <c r="X53" s="125"/>
      <c r="Y53" s="125"/>
      <c r="Z53" s="125"/>
      <c r="AA53" s="125"/>
      <c r="AB53" s="125"/>
      <c r="AC53" s="125"/>
      <c r="AD53" s="125"/>
      <c r="AE53" s="125"/>
      <c r="AF53" s="125"/>
      <c r="AG53" s="125"/>
      <c r="AH53" s="125"/>
      <c r="AI53" s="125"/>
      <c r="AJ53" s="125"/>
      <c r="AK53" s="125"/>
      <c r="AL53" s="125"/>
      <c r="AM53" s="125"/>
      <c r="AN53" s="125">
        <f>データ!BA7</f>
        <v>650</v>
      </c>
      <c r="AO53" s="125"/>
      <c r="AP53" s="125"/>
      <c r="AQ53" s="125"/>
      <c r="AR53" s="125"/>
      <c r="AS53" s="125"/>
      <c r="AT53" s="125"/>
      <c r="AU53" s="125"/>
      <c r="AV53" s="125"/>
      <c r="AW53" s="125"/>
      <c r="AX53" s="125"/>
      <c r="AY53" s="125"/>
      <c r="AZ53" s="125"/>
      <c r="BA53" s="125"/>
      <c r="BB53" s="125"/>
      <c r="BC53" s="125"/>
      <c r="BD53" s="125"/>
      <c r="BE53" s="125"/>
      <c r="BF53" s="125"/>
      <c r="BG53" s="125">
        <f>データ!BB7</f>
        <v>543</v>
      </c>
      <c r="BH53" s="125"/>
      <c r="BI53" s="125"/>
      <c r="BJ53" s="125"/>
      <c r="BK53" s="125"/>
      <c r="BL53" s="125"/>
      <c r="BM53" s="125"/>
      <c r="BN53" s="125"/>
      <c r="BO53" s="125"/>
      <c r="BP53" s="125"/>
      <c r="BQ53" s="125"/>
      <c r="BR53" s="125"/>
      <c r="BS53" s="125"/>
      <c r="BT53" s="125"/>
      <c r="BU53" s="125"/>
      <c r="BV53" s="125"/>
      <c r="BW53" s="125"/>
      <c r="BX53" s="125"/>
      <c r="BY53" s="125"/>
      <c r="BZ53" s="125">
        <f>データ!BC7</f>
        <v>454</v>
      </c>
      <c r="CA53" s="125"/>
      <c r="CB53" s="125"/>
      <c r="CC53" s="125"/>
      <c r="CD53" s="125"/>
      <c r="CE53" s="125"/>
      <c r="CF53" s="125"/>
      <c r="CG53" s="125"/>
      <c r="CH53" s="125"/>
      <c r="CI53" s="125"/>
      <c r="CJ53" s="125"/>
      <c r="CK53" s="125"/>
      <c r="CL53" s="125"/>
      <c r="CM53" s="125"/>
      <c r="CN53" s="125"/>
      <c r="CO53" s="125"/>
      <c r="CP53" s="125"/>
      <c r="CQ53" s="125"/>
      <c r="CR53" s="125"/>
      <c r="CS53" s="125">
        <f>データ!BD7</f>
        <v>384</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24.4</v>
      </c>
      <c r="EM53" s="117"/>
      <c r="EN53" s="117"/>
      <c r="EO53" s="117"/>
      <c r="EP53" s="117"/>
      <c r="EQ53" s="117"/>
      <c r="ER53" s="117"/>
      <c r="ES53" s="117"/>
      <c r="ET53" s="117"/>
      <c r="EU53" s="117"/>
      <c r="EV53" s="117"/>
      <c r="EW53" s="117"/>
      <c r="EX53" s="117"/>
      <c r="EY53" s="117"/>
      <c r="EZ53" s="117"/>
      <c r="FA53" s="117"/>
      <c r="FB53" s="117"/>
      <c r="FC53" s="117"/>
      <c r="FD53" s="117"/>
      <c r="FE53" s="117">
        <f>データ!BL7</f>
        <v>24.4</v>
      </c>
      <c r="FF53" s="117"/>
      <c r="FG53" s="117"/>
      <c r="FH53" s="117"/>
      <c r="FI53" s="117"/>
      <c r="FJ53" s="117"/>
      <c r="FK53" s="117"/>
      <c r="FL53" s="117"/>
      <c r="FM53" s="117"/>
      <c r="FN53" s="117"/>
      <c r="FO53" s="117"/>
      <c r="FP53" s="117"/>
      <c r="FQ53" s="117"/>
      <c r="FR53" s="117"/>
      <c r="FS53" s="117"/>
      <c r="FT53" s="117"/>
      <c r="FU53" s="117"/>
      <c r="FV53" s="117"/>
      <c r="FW53" s="117"/>
      <c r="FX53" s="117">
        <f>データ!BM7</f>
        <v>24.2</v>
      </c>
      <c r="FY53" s="117"/>
      <c r="FZ53" s="117"/>
      <c r="GA53" s="117"/>
      <c r="GB53" s="117"/>
      <c r="GC53" s="117"/>
      <c r="GD53" s="117"/>
      <c r="GE53" s="117"/>
      <c r="GF53" s="117"/>
      <c r="GG53" s="117"/>
      <c r="GH53" s="117"/>
      <c r="GI53" s="117"/>
      <c r="GJ53" s="117"/>
      <c r="GK53" s="117"/>
      <c r="GL53" s="117"/>
      <c r="GM53" s="117"/>
      <c r="GN53" s="117"/>
      <c r="GO53" s="117"/>
      <c r="GP53" s="117"/>
      <c r="GQ53" s="117">
        <f>データ!BN7</f>
        <v>25.5</v>
      </c>
      <c r="GR53" s="117"/>
      <c r="GS53" s="117"/>
      <c r="GT53" s="117"/>
      <c r="GU53" s="117"/>
      <c r="GV53" s="117"/>
      <c r="GW53" s="117"/>
      <c r="GX53" s="117"/>
      <c r="GY53" s="117"/>
      <c r="GZ53" s="117"/>
      <c r="HA53" s="117"/>
      <c r="HB53" s="117"/>
      <c r="HC53" s="117"/>
      <c r="HD53" s="117"/>
      <c r="HE53" s="117"/>
      <c r="HF53" s="117"/>
      <c r="HG53" s="117"/>
      <c r="HH53" s="117"/>
      <c r="HI53" s="117"/>
      <c r="HJ53" s="117">
        <f>データ!BO7</f>
        <v>22</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40082</v>
      </c>
      <c r="JD53" s="125"/>
      <c r="JE53" s="125"/>
      <c r="JF53" s="125"/>
      <c r="JG53" s="125"/>
      <c r="JH53" s="125"/>
      <c r="JI53" s="125"/>
      <c r="JJ53" s="125"/>
      <c r="JK53" s="125"/>
      <c r="JL53" s="125"/>
      <c r="JM53" s="125"/>
      <c r="JN53" s="125"/>
      <c r="JO53" s="125"/>
      <c r="JP53" s="125"/>
      <c r="JQ53" s="125"/>
      <c r="JR53" s="125"/>
      <c r="JS53" s="125"/>
      <c r="JT53" s="125"/>
      <c r="JU53" s="125"/>
      <c r="JV53" s="125">
        <f>データ!BW7</f>
        <v>40365</v>
      </c>
      <c r="JW53" s="125"/>
      <c r="JX53" s="125"/>
      <c r="JY53" s="125"/>
      <c r="JZ53" s="125"/>
      <c r="KA53" s="125"/>
      <c r="KB53" s="125"/>
      <c r="KC53" s="125"/>
      <c r="KD53" s="125"/>
      <c r="KE53" s="125"/>
      <c r="KF53" s="125"/>
      <c r="KG53" s="125"/>
      <c r="KH53" s="125"/>
      <c r="KI53" s="125"/>
      <c r="KJ53" s="125"/>
      <c r="KK53" s="125"/>
      <c r="KL53" s="125"/>
      <c r="KM53" s="125"/>
      <c r="KN53" s="125"/>
      <c r="KO53" s="125">
        <f>データ!BX7</f>
        <v>48967</v>
      </c>
      <c r="KP53" s="125"/>
      <c r="KQ53" s="125"/>
      <c r="KR53" s="125"/>
      <c r="KS53" s="125"/>
      <c r="KT53" s="125"/>
      <c r="KU53" s="125"/>
      <c r="KV53" s="125"/>
      <c r="KW53" s="125"/>
      <c r="KX53" s="125"/>
      <c r="KY53" s="125"/>
      <c r="KZ53" s="125"/>
      <c r="LA53" s="125"/>
      <c r="LB53" s="125"/>
      <c r="LC53" s="125"/>
      <c r="LD53" s="125"/>
      <c r="LE53" s="125"/>
      <c r="LF53" s="125"/>
      <c r="LG53" s="125"/>
      <c r="LH53" s="125">
        <f>データ!BY7</f>
        <v>46827</v>
      </c>
      <c r="LI53" s="125"/>
      <c r="LJ53" s="125"/>
      <c r="LK53" s="125"/>
      <c r="LL53" s="125"/>
      <c r="LM53" s="125"/>
      <c r="LN53" s="125"/>
      <c r="LO53" s="125"/>
      <c r="LP53" s="125"/>
      <c r="LQ53" s="125"/>
      <c r="LR53" s="125"/>
      <c r="LS53" s="125"/>
      <c r="LT53" s="125"/>
      <c r="LU53" s="125"/>
      <c r="LV53" s="125"/>
      <c r="LW53" s="125"/>
      <c r="LX53" s="125"/>
      <c r="LY53" s="125"/>
      <c r="LZ53" s="125"/>
      <c r="MA53" s="125">
        <f>データ!BZ7</f>
        <v>47288</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51" t="s">
        <v>134</v>
      </c>
      <c r="NE66" s="152"/>
      <c r="NF66" s="152"/>
      <c r="NG66" s="152"/>
      <c r="NH66" s="152"/>
      <c r="NI66" s="152"/>
      <c r="NJ66" s="152"/>
      <c r="NK66" s="152"/>
      <c r="NL66" s="152"/>
      <c r="NM66" s="152"/>
      <c r="NN66" s="152"/>
      <c r="NO66" s="152"/>
      <c r="NP66" s="152"/>
      <c r="NQ66" s="152"/>
      <c r="NR66" s="153"/>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51"/>
      <c r="NE67" s="152"/>
      <c r="NF67" s="152"/>
      <c r="NG67" s="152"/>
      <c r="NH67" s="152"/>
      <c r="NI67" s="152"/>
      <c r="NJ67" s="152"/>
      <c r="NK67" s="152"/>
      <c r="NL67" s="152"/>
      <c r="NM67" s="152"/>
      <c r="NN67" s="152"/>
      <c r="NO67" s="152"/>
      <c r="NP67" s="152"/>
      <c r="NQ67" s="152"/>
      <c r="NR67" s="153"/>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51"/>
      <c r="NE68" s="152"/>
      <c r="NF68" s="152"/>
      <c r="NG68" s="152"/>
      <c r="NH68" s="152"/>
      <c r="NI68" s="152"/>
      <c r="NJ68" s="152"/>
      <c r="NK68" s="152"/>
      <c r="NL68" s="152"/>
      <c r="NM68" s="152"/>
      <c r="NN68" s="152"/>
      <c r="NO68" s="152"/>
      <c r="NP68" s="152"/>
      <c r="NQ68" s="152"/>
      <c r="NR68" s="153"/>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51"/>
      <c r="NE69" s="152"/>
      <c r="NF69" s="152"/>
      <c r="NG69" s="152"/>
      <c r="NH69" s="152"/>
      <c r="NI69" s="152"/>
      <c r="NJ69" s="152"/>
      <c r="NK69" s="152"/>
      <c r="NL69" s="152"/>
      <c r="NM69" s="152"/>
      <c r="NN69" s="152"/>
      <c r="NO69" s="152"/>
      <c r="NP69" s="152"/>
      <c r="NQ69" s="152"/>
      <c r="NR69" s="153"/>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51"/>
      <c r="NE70" s="152"/>
      <c r="NF70" s="152"/>
      <c r="NG70" s="152"/>
      <c r="NH70" s="152"/>
      <c r="NI70" s="152"/>
      <c r="NJ70" s="152"/>
      <c r="NK70" s="152"/>
      <c r="NL70" s="152"/>
      <c r="NM70" s="152"/>
      <c r="NN70" s="152"/>
      <c r="NO70" s="152"/>
      <c r="NP70" s="152"/>
      <c r="NQ70" s="152"/>
      <c r="NR70" s="153"/>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51"/>
      <c r="NE71" s="152"/>
      <c r="NF71" s="152"/>
      <c r="NG71" s="152"/>
      <c r="NH71" s="152"/>
      <c r="NI71" s="152"/>
      <c r="NJ71" s="152"/>
      <c r="NK71" s="152"/>
      <c r="NL71" s="152"/>
      <c r="NM71" s="152"/>
      <c r="NN71" s="152"/>
      <c r="NO71" s="152"/>
      <c r="NP71" s="152"/>
      <c r="NQ71" s="152"/>
      <c r="NR71" s="153"/>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51"/>
      <c r="NE72" s="152"/>
      <c r="NF72" s="152"/>
      <c r="NG72" s="152"/>
      <c r="NH72" s="152"/>
      <c r="NI72" s="152"/>
      <c r="NJ72" s="152"/>
      <c r="NK72" s="152"/>
      <c r="NL72" s="152"/>
      <c r="NM72" s="152"/>
      <c r="NN72" s="152"/>
      <c r="NO72" s="152"/>
      <c r="NP72" s="152"/>
      <c r="NQ72" s="152"/>
      <c r="NR72" s="153"/>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51"/>
      <c r="NE73" s="152"/>
      <c r="NF73" s="152"/>
      <c r="NG73" s="152"/>
      <c r="NH73" s="152"/>
      <c r="NI73" s="152"/>
      <c r="NJ73" s="152"/>
      <c r="NK73" s="152"/>
      <c r="NL73" s="152"/>
      <c r="NM73" s="152"/>
      <c r="NN73" s="152"/>
      <c r="NO73" s="152"/>
      <c r="NP73" s="152"/>
      <c r="NQ73" s="152"/>
      <c r="NR73" s="153"/>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51"/>
      <c r="NE74" s="152"/>
      <c r="NF74" s="152"/>
      <c r="NG74" s="152"/>
      <c r="NH74" s="152"/>
      <c r="NI74" s="152"/>
      <c r="NJ74" s="152"/>
      <c r="NK74" s="152"/>
      <c r="NL74" s="152"/>
      <c r="NM74" s="152"/>
      <c r="NN74" s="152"/>
      <c r="NO74" s="152"/>
      <c r="NP74" s="152"/>
      <c r="NQ74" s="152"/>
      <c r="NR74" s="153"/>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51"/>
      <c r="NE75" s="152"/>
      <c r="NF75" s="152"/>
      <c r="NG75" s="152"/>
      <c r="NH75" s="152"/>
      <c r="NI75" s="152"/>
      <c r="NJ75" s="152"/>
      <c r="NK75" s="152"/>
      <c r="NL75" s="152"/>
      <c r="NM75" s="152"/>
      <c r="NN75" s="152"/>
      <c r="NO75" s="152"/>
      <c r="NP75" s="152"/>
      <c r="NQ75" s="152"/>
      <c r="NR75" s="153"/>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58000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51"/>
      <c r="NE76" s="152"/>
      <c r="NF76" s="152"/>
      <c r="NG76" s="152"/>
      <c r="NH76" s="152"/>
      <c r="NI76" s="152"/>
      <c r="NJ76" s="152"/>
      <c r="NK76" s="152"/>
      <c r="NL76" s="152"/>
      <c r="NM76" s="152"/>
      <c r="NN76" s="152"/>
      <c r="NO76" s="152"/>
      <c r="NP76" s="152"/>
      <c r="NQ76" s="152"/>
      <c r="NR76" s="153"/>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81.3</v>
      </c>
      <c r="KB77" s="119"/>
      <c r="KC77" s="119"/>
      <c r="KD77" s="119"/>
      <c r="KE77" s="119"/>
      <c r="KF77" s="119"/>
      <c r="KG77" s="119"/>
      <c r="KH77" s="119"/>
      <c r="KI77" s="119"/>
      <c r="KJ77" s="119"/>
      <c r="KK77" s="119"/>
      <c r="KL77" s="119"/>
      <c r="KM77" s="119"/>
      <c r="KN77" s="119"/>
      <c r="KO77" s="120"/>
      <c r="KP77" s="118">
        <f>データ!DA7</f>
        <v>69.900000000000006</v>
      </c>
      <c r="KQ77" s="119"/>
      <c r="KR77" s="119"/>
      <c r="KS77" s="119"/>
      <c r="KT77" s="119"/>
      <c r="KU77" s="119"/>
      <c r="KV77" s="119"/>
      <c r="KW77" s="119"/>
      <c r="KX77" s="119"/>
      <c r="KY77" s="119"/>
      <c r="KZ77" s="119"/>
      <c r="LA77" s="119"/>
      <c r="LB77" s="119"/>
      <c r="LC77" s="119"/>
      <c r="LD77" s="120"/>
      <c r="LE77" s="118">
        <f>データ!DB7</f>
        <v>47.5</v>
      </c>
      <c r="LF77" s="119"/>
      <c r="LG77" s="119"/>
      <c r="LH77" s="119"/>
      <c r="LI77" s="119"/>
      <c r="LJ77" s="119"/>
      <c r="LK77" s="119"/>
      <c r="LL77" s="119"/>
      <c r="LM77" s="119"/>
      <c r="LN77" s="119"/>
      <c r="LO77" s="119"/>
      <c r="LP77" s="119"/>
      <c r="LQ77" s="119"/>
      <c r="LR77" s="119"/>
      <c r="LS77" s="120"/>
      <c r="LT77" s="118">
        <f>データ!DC7</f>
        <v>18.600000000000001</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51"/>
      <c r="NE77" s="152"/>
      <c r="NF77" s="152"/>
      <c r="NG77" s="152"/>
      <c r="NH77" s="152"/>
      <c r="NI77" s="152"/>
      <c r="NJ77" s="152"/>
      <c r="NK77" s="152"/>
      <c r="NL77" s="152"/>
      <c r="NM77" s="152"/>
      <c r="NN77" s="152"/>
      <c r="NO77" s="152"/>
      <c r="NP77" s="152"/>
      <c r="NQ77" s="152"/>
      <c r="NR77" s="153"/>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543</v>
      </c>
      <c r="KB78" s="119"/>
      <c r="KC78" s="119"/>
      <c r="KD78" s="119"/>
      <c r="KE78" s="119"/>
      <c r="KF78" s="119"/>
      <c r="KG78" s="119"/>
      <c r="KH78" s="119"/>
      <c r="KI78" s="119"/>
      <c r="KJ78" s="119"/>
      <c r="KK78" s="119"/>
      <c r="KL78" s="119"/>
      <c r="KM78" s="119"/>
      <c r="KN78" s="119"/>
      <c r="KO78" s="120"/>
      <c r="KP78" s="118">
        <f>データ!DF7</f>
        <v>421.1</v>
      </c>
      <c r="KQ78" s="119"/>
      <c r="KR78" s="119"/>
      <c r="KS78" s="119"/>
      <c r="KT78" s="119"/>
      <c r="KU78" s="119"/>
      <c r="KV78" s="119"/>
      <c r="KW78" s="119"/>
      <c r="KX78" s="119"/>
      <c r="KY78" s="119"/>
      <c r="KZ78" s="119"/>
      <c r="LA78" s="119"/>
      <c r="LB78" s="119"/>
      <c r="LC78" s="119"/>
      <c r="LD78" s="120"/>
      <c r="LE78" s="118">
        <f>データ!DG7</f>
        <v>339.7</v>
      </c>
      <c r="LF78" s="119"/>
      <c r="LG78" s="119"/>
      <c r="LH78" s="119"/>
      <c r="LI78" s="119"/>
      <c r="LJ78" s="119"/>
      <c r="LK78" s="119"/>
      <c r="LL78" s="119"/>
      <c r="LM78" s="119"/>
      <c r="LN78" s="119"/>
      <c r="LO78" s="119"/>
      <c r="LP78" s="119"/>
      <c r="LQ78" s="119"/>
      <c r="LR78" s="119"/>
      <c r="LS78" s="120"/>
      <c r="LT78" s="118">
        <f>データ!DH7</f>
        <v>269.89999999999998</v>
      </c>
      <c r="LU78" s="119"/>
      <c r="LV78" s="119"/>
      <c r="LW78" s="119"/>
      <c r="LX78" s="119"/>
      <c r="LY78" s="119"/>
      <c r="LZ78" s="119"/>
      <c r="MA78" s="119"/>
      <c r="MB78" s="119"/>
      <c r="MC78" s="119"/>
      <c r="MD78" s="119"/>
      <c r="ME78" s="119"/>
      <c r="MF78" s="119"/>
      <c r="MG78" s="119"/>
      <c r="MH78" s="120"/>
      <c r="MI78" s="118">
        <f>データ!DI7</f>
        <v>196.2</v>
      </c>
      <c r="MJ78" s="119"/>
      <c r="MK78" s="119"/>
      <c r="ML78" s="119"/>
      <c r="MM78" s="119"/>
      <c r="MN78" s="119"/>
      <c r="MO78" s="119"/>
      <c r="MP78" s="119"/>
      <c r="MQ78" s="119"/>
      <c r="MR78" s="119"/>
      <c r="MS78" s="119"/>
      <c r="MT78" s="119"/>
      <c r="MU78" s="119"/>
      <c r="MV78" s="119"/>
      <c r="MW78" s="120"/>
      <c r="MX78" s="5"/>
      <c r="MY78" s="5"/>
      <c r="MZ78" s="5"/>
      <c r="NA78" s="5"/>
      <c r="NB78" s="5"/>
      <c r="NC78" s="45"/>
      <c r="ND78" s="151"/>
      <c r="NE78" s="152"/>
      <c r="NF78" s="152"/>
      <c r="NG78" s="152"/>
      <c r="NH78" s="152"/>
      <c r="NI78" s="152"/>
      <c r="NJ78" s="152"/>
      <c r="NK78" s="152"/>
      <c r="NL78" s="152"/>
      <c r="NM78" s="152"/>
      <c r="NN78" s="152"/>
      <c r="NO78" s="152"/>
      <c r="NP78" s="152"/>
      <c r="NQ78" s="152"/>
      <c r="NR78" s="153"/>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51"/>
      <c r="NE79" s="152"/>
      <c r="NF79" s="152"/>
      <c r="NG79" s="152"/>
      <c r="NH79" s="152"/>
      <c r="NI79" s="152"/>
      <c r="NJ79" s="152"/>
      <c r="NK79" s="152"/>
      <c r="NL79" s="152"/>
      <c r="NM79" s="152"/>
      <c r="NN79" s="152"/>
      <c r="NO79" s="152"/>
      <c r="NP79" s="152"/>
      <c r="NQ79" s="152"/>
      <c r="NR79" s="153"/>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51"/>
      <c r="NE80" s="152"/>
      <c r="NF80" s="152"/>
      <c r="NG80" s="152"/>
      <c r="NH80" s="152"/>
      <c r="NI80" s="152"/>
      <c r="NJ80" s="152"/>
      <c r="NK80" s="152"/>
      <c r="NL80" s="152"/>
      <c r="NM80" s="152"/>
      <c r="NN80" s="152"/>
      <c r="NO80" s="152"/>
      <c r="NP80" s="152"/>
      <c r="NQ80" s="152"/>
      <c r="NR80" s="153"/>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51"/>
      <c r="NE81" s="152"/>
      <c r="NF81" s="152"/>
      <c r="NG81" s="152"/>
      <c r="NH81" s="152"/>
      <c r="NI81" s="152"/>
      <c r="NJ81" s="152"/>
      <c r="NK81" s="152"/>
      <c r="NL81" s="152"/>
      <c r="NM81" s="152"/>
      <c r="NN81" s="152"/>
      <c r="NO81" s="152"/>
      <c r="NP81" s="152"/>
      <c r="NQ81" s="152"/>
      <c r="NR81" s="153"/>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54"/>
      <c r="NE82" s="155"/>
      <c r="NF82" s="155"/>
      <c r="NG82" s="155"/>
      <c r="NH82" s="155"/>
      <c r="NI82" s="155"/>
      <c r="NJ82" s="155"/>
      <c r="NK82" s="155"/>
      <c r="NL82" s="155"/>
      <c r="NM82" s="155"/>
      <c r="NN82" s="155"/>
      <c r="NO82" s="155"/>
      <c r="NP82" s="155"/>
      <c r="NQ82" s="155"/>
      <c r="NR82" s="156"/>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352152</v>
      </c>
      <c r="D6" s="61">
        <f t="shared" si="1"/>
        <v>47</v>
      </c>
      <c r="E6" s="61">
        <f t="shared" si="1"/>
        <v>14</v>
      </c>
      <c r="F6" s="61">
        <f t="shared" si="1"/>
        <v>0</v>
      </c>
      <c r="G6" s="61">
        <f t="shared" si="1"/>
        <v>1</v>
      </c>
      <c r="H6" s="61" t="str">
        <f>SUBSTITUTE(H8,"　","")</f>
        <v>山口県周南市</v>
      </c>
      <c r="I6" s="61" t="str">
        <f t="shared" si="1"/>
        <v>周南市営徳山駅前駐車場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都市計画駐車場</v>
      </c>
      <c r="Q6" s="63" t="str">
        <f t="shared" si="1"/>
        <v>地下式</v>
      </c>
      <c r="R6" s="64">
        <f t="shared" si="1"/>
        <v>46</v>
      </c>
      <c r="S6" s="63" t="str">
        <f t="shared" si="1"/>
        <v>駅</v>
      </c>
      <c r="T6" s="63" t="str">
        <f t="shared" si="1"/>
        <v>無</v>
      </c>
      <c r="U6" s="64">
        <f t="shared" si="1"/>
        <v>3878</v>
      </c>
      <c r="V6" s="64">
        <f t="shared" si="1"/>
        <v>120</v>
      </c>
      <c r="W6" s="64">
        <f t="shared" si="1"/>
        <v>200</v>
      </c>
      <c r="X6" s="63" t="str">
        <f t="shared" si="1"/>
        <v>利用料金制</v>
      </c>
      <c r="Y6" s="65">
        <f>IF(Y8="-",NA(),Y8)</f>
        <v>107.7</v>
      </c>
      <c r="Z6" s="65">
        <f t="shared" ref="Z6:AH6" si="2">IF(Z8="-",NA(),Z8)</f>
        <v>87.8</v>
      </c>
      <c r="AA6" s="65">
        <f t="shared" si="2"/>
        <v>91.9</v>
      </c>
      <c r="AB6" s="65">
        <f t="shared" si="2"/>
        <v>85</v>
      </c>
      <c r="AC6" s="65">
        <f t="shared" si="2"/>
        <v>100.5</v>
      </c>
      <c r="AD6" s="65">
        <f t="shared" si="2"/>
        <v>138.69999999999999</v>
      </c>
      <c r="AE6" s="65">
        <f t="shared" si="2"/>
        <v>110.6</v>
      </c>
      <c r="AF6" s="65">
        <f t="shared" si="2"/>
        <v>118.2</v>
      </c>
      <c r="AG6" s="65">
        <f t="shared" si="2"/>
        <v>120.9</v>
      </c>
      <c r="AH6" s="65">
        <f t="shared" si="2"/>
        <v>205.8</v>
      </c>
      <c r="AI6" s="62" t="str">
        <f>IF(AI8="-","",IF(AI8="-","【-】","【"&amp;SUBSTITUTE(TEXT(AI8,"#,##0.0"),"-","△")&amp;"】"))</f>
        <v>【275.4】</v>
      </c>
      <c r="AJ6" s="65">
        <f>IF(AJ8="-",NA(),AJ8)</f>
        <v>0</v>
      </c>
      <c r="AK6" s="65">
        <f t="shared" ref="AK6:AS6" si="3">IF(AK8="-",NA(),AK8)</f>
        <v>0</v>
      </c>
      <c r="AL6" s="65">
        <f t="shared" si="3"/>
        <v>0</v>
      </c>
      <c r="AM6" s="65">
        <f t="shared" si="3"/>
        <v>0</v>
      </c>
      <c r="AN6" s="65">
        <f t="shared" si="3"/>
        <v>0</v>
      </c>
      <c r="AO6" s="65">
        <f t="shared" si="3"/>
        <v>27.8</v>
      </c>
      <c r="AP6" s="65">
        <f t="shared" si="3"/>
        <v>30.1</v>
      </c>
      <c r="AQ6" s="65">
        <f t="shared" si="3"/>
        <v>26.5</v>
      </c>
      <c r="AR6" s="65">
        <f t="shared" si="3"/>
        <v>25.2</v>
      </c>
      <c r="AS6" s="65">
        <f t="shared" si="3"/>
        <v>28.8</v>
      </c>
      <c r="AT6" s="62" t="str">
        <f>IF(AT8="-","",IF(AT8="-","【-】","【"&amp;SUBSTITUTE(TEXT(AT8,"#,##0.0"),"-","△")&amp;"】"))</f>
        <v>【13.3】</v>
      </c>
      <c r="AU6" s="66">
        <f>IF(AU8="-",NA(),AU8)</f>
        <v>0</v>
      </c>
      <c r="AV6" s="66">
        <f t="shared" ref="AV6:BD6" si="4">IF(AV8="-",NA(),AV8)</f>
        <v>0</v>
      </c>
      <c r="AW6" s="66">
        <f t="shared" si="4"/>
        <v>0</v>
      </c>
      <c r="AX6" s="66">
        <f t="shared" si="4"/>
        <v>0</v>
      </c>
      <c r="AY6" s="66">
        <f t="shared" si="4"/>
        <v>0</v>
      </c>
      <c r="AZ6" s="66">
        <f t="shared" si="4"/>
        <v>650</v>
      </c>
      <c r="BA6" s="66">
        <f t="shared" si="4"/>
        <v>650</v>
      </c>
      <c r="BB6" s="66">
        <f t="shared" si="4"/>
        <v>543</v>
      </c>
      <c r="BC6" s="66">
        <f t="shared" si="4"/>
        <v>454</v>
      </c>
      <c r="BD6" s="66">
        <f t="shared" si="4"/>
        <v>384</v>
      </c>
      <c r="BE6" s="64" t="str">
        <f>IF(BE8="-","",IF(BE8="-","【-】","【"&amp;SUBSTITUTE(TEXT(BE8,"#,##0"),"-","△")&amp;"】"))</f>
        <v>【140】</v>
      </c>
      <c r="BF6" s="65">
        <f>IF(BF8="-",NA(),BF8)</f>
        <v>24.6</v>
      </c>
      <c r="BG6" s="65">
        <f t="shared" ref="BG6:BO6" si="5">IF(BG8="-",NA(),BG8)</f>
        <v>5.2</v>
      </c>
      <c r="BH6" s="65">
        <f t="shared" si="5"/>
        <v>12.2</v>
      </c>
      <c r="BI6" s="65">
        <f t="shared" si="5"/>
        <v>1.8</v>
      </c>
      <c r="BJ6" s="65">
        <f t="shared" si="5"/>
        <v>11.7</v>
      </c>
      <c r="BK6" s="65">
        <f t="shared" si="5"/>
        <v>24.4</v>
      </c>
      <c r="BL6" s="65">
        <f t="shared" si="5"/>
        <v>24.4</v>
      </c>
      <c r="BM6" s="65">
        <f t="shared" si="5"/>
        <v>24.2</v>
      </c>
      <c r="BN6" s="65">
        <f t="shared" si="5"/>
        <v>25.5</v>
      </c>
      <c r="BO6" s="65">
        <f t="shared" si="5"/>
        <v>22</v>
      </c>
      <c r="BP6" s="62" t="str">
        <f>IF(BP8="-","",IF(BP8="-","【-】","【"&amp;SUBSTITUTE(TEXT(BP8,"#,##0.0"),"-","△")&amp;"】"))</f>
        <v>【45.2】</v>
      </c>
      <c r="BQ6" s="66">
        <f>IF(BQ8="-",NA(),BQ8)</f>
        <v>11447</v>
      </c>
      <c r="BR6" s="66">
        <f t="shared" ref="BR6:BZ6" si="6">IF(BR8="-",NA(),BR8)</f>
        <v>3888</v>
      </c>
      <c r="BS6" s="66">
        <f t="shared" si="6"/>
        <v>5844</v>
      </c>
      <c r="BT6" s="66">
        <f t="shared" si="6"/>
        <v>2796</v>
      </c>
      <c r="BU6" s="66">
        <f t="shared" si="6"/>
        <v>6058</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0</v>
      </c>
      <c r="CN6" s="64">
        <f t="shared" si="7"/>
        <v>58000</v>
      </c>
      <c r="CO6" s="65"/>
      <c r="CP6" s="65"/>
      <c r="CQ6" s="65"/>
      <c r="CR6" s="65"/>
      <c r="CS6" s="65"/>
      <c r="CT6" s="65"/>
      <c r="CU6" s="65"/>
      <c r="CV6" s="65"/>
      <c r="CW6" s="65"/>
      <c r="CX6" s="65"/>
      <c r="CY6" s="62" t="s">
        <v>110</v>
      </c>
      <c r="CZ6" s="65">
        <f>IF(CZ8="-",NA(),CZ8)</f>
        <v>81.3</v>
      </c>
      <c r="DA6" s="65">
        <f t="shared" ref="DA6:DI6" si="8">IF(DA8="-",NA(),DA8)</f>
        <v>69.900000000000006</v>
      </c>
      <c r="DB6" s="65">
        <f t="shared" si="8"/>
        <v>47.5</v>
      </c>
      <c r="DC6" s="65">
        <f t="shared" si="8"/>
        <v>18.600000000000001</v>
      </c>
      <c r="DD6" s="65">
        <f t="shared" si="8"/>
        <v>0</v>
      </c>
      <c r="DE6" s="65">
        <f t="shared" si="8"/>
        <v>543</v>
      </c>
      <c r="DF6" s="65">
        <f t="shared" si="8"/>
        <v>421.1</v>
      </c>
      <c r="DG6" s="65">
        <f t="shared" si="8"/>
        <v>339.7</v>
      </c>
      <c r="DH6" s="65">
        <f t="shared" si="8"/>
        <v>269.89999999999998</v>
      </c>
      <c r="DI6" s="65">
        <f t="shared" si="8"/>
        <v>196.2</v>
      </c>
      <c r="DJ6" s="62" t="str">
        <f>IF(DJ8="-","",IF(DJ8="-","【-】","【"&amp;SUBSTITUTE(TEXT(DJ8,"#,##0.0"),"-","△")&amp;"】"))</f>
        <v>【122.6】</v>
      </c>
      <c r="DK6" s="65">
        <f>IF(DK8="-",NA(),DK8)</f>
        <v>206.7</v>
      </c>
      <c r="DL6" s="65">
        <f t="shared" ref="DL6:DT6" si="9">IF(DL8="-",NA(),DL8)</f>
        <v>206.7</v>
      </c>
      <c r="DM6" s="65">
        <f t="shared" si="9"/>
        <v>169.2</v>
      </c>
      <c r="DN6" s="65">
        <f t="shared" si="9"/>
        <v>180.8</v>
      </c>
      <c r="DO6" s="65">
        <f t="shared" si="9"/>
        <v>192.5</v>
      </c>
      <c r="DP6" s="65">
        <f t="shared" si="9"/>
        <v>195.5</v>
      </c>
      <c r="DQ6" s="65">
        <f t="shared" si="9"/>
        <v>199.1</v>
      </c>
      <c r="DR6" s="65">
        <f t="shared" si="9"/>
        <v>191.4</v>
      </c>
      <c r="DS6" s="65">
        <f t="shared" si="9"/>
        <v>194.7</v>
      </c>
      <c r="DT6" s="65">
        <f t="shared" si="9"/>
        <v>193</v>
      </c>
      <c r="DU6" s="62" t="str">
        <f>IF(DU8="-","",IF(DU8="-","【-】","【"&amp;SUBSTITUTE(TEXT(DU8,"#,##0.0"),"-","△")&amp;"】"))</f>
        <v>【194.5】</v>
      </c>
    </row>
    <row r="7" spans="1:125" s="67" customFormat="1" x14ac:dyDescent="0.15">
      <c r="A7" s="50" t="s">
        <v>111</v>
      </c>
      <c r="B7" s="61">
        <f t="shared" ref="B7:X7" si="10">B8</f>
        <v>2016</v>
      </c>
      <c r="C7" s="61">
        <f t="shared" si="10"/>
        <v>352152</v>
      </c>
      <c r="D7" s="61">
        <f t="shared" si="10"/>
        <v>47</v>
      </c>
      <c r="E7" s="61">
        <f t="shared" si="10"/>
        <v>14</v>
      </c>
      <c r="F7" s="61">
        <f t="shared" si="10"/>
        <v>0</v>
      </c>
      <c r="G7" s="61">
        <f t="shared" si="10"/>
        <v>1</v>
      </c>
      <c r="H7" s="61" t="str">
        <f t="shared" si="10"/>
        <v>山口県　周南市</v>
      </c>
      <c r="I7" s="61" t="str">
        <f t="shared" si="10"/>
        <v>周南市営徳山駅前駐車場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都市計画駐車場</v>
      </c>
      <c r="Q7" s="63" t="str">
        <f t="shared" si="10"/>
        <v>地下式</v>
      </c>
      <c r="R7" s="64">
        <f t="shared" si="10"/>
        <v>46</v>
      </c>
      <c r="S7" s="63" t="str">
        <f t="shared" si="10"/>
        <v>駅</v>
      </c>
      <c r="T7" s="63" t="str">
        <f t="shared" si="10"/>
        <v>無</v>
      </c>
      <c r="U7" s="64">
        <f t="shared" si="10"/>
        <v>3878</v>
      </c>
      <c r="V7" s="64">
        <f t="shared" si="10"/>
        <v>120</v>
      </c>
      <c r="W7" s="64">
        <f t="shared" si="10"/>
        <v>200</v>
      </c>
      <c r="X7" s="63" t="str">
        <f t="shared" si="10"/>
        <v>利用料金制</v>
      </c>
      <c r="Y7" s="65">
        <f>Y8</f>
        <v>107.7</v>
      </c>
      <c r="Z7" s="65">
        <f t="shared" ref="Z7:AH7" si="11">Z8</f>
        <v>87.8</v>
      </c>
      <c r="AA7" s="65">
        <f t="shared" si="11"/>
        <v>91.9</v>
      </c>
      <c r="AB7" s="65">
        <f t="shared" si="11"/>
        <v>85</v>
      </c>
      <c r="AC7" s="65">
        <f t="shared" si="11"/>
        <v>100.5</v>
      </c>
      <c r="AD7" s="65">
        <f t="shared" si="11"/>
        <v>138.69999999999999</v>
      </c>
      <c r="AE7" s="65">
        <f t="shared" si="11"/>
        <v>110.6</v>
      </c>
      <c r="AF7" s="65">
        <f t="shared" si="11"/>
        <v>118.2</v>
      </c>
      <c r="AG7" s="65">
        <f t="shared" si="11"/>
        <v>120.9</v>
      </c>
      <c r="AH7" s="65">
        <f t="shared" si="11"/>
        <v>205.8</v>
      </c>
      <c r="AI7" s="62"/>
      <c r="AJ7" s="65">
        <f>AJ8</f>
        <v>0</v>
      </c>
      <c r="AK7" s="65">
        <f t="shared" ref="AK7:AS7" si="12">AK8</f>
        <v>0</v>
      </c>
      <c r="AL7" s="65">
        <f t="shared" si="12"/>
        <v>0</v>
      </c>
      <c r="AM7" s="65">
        <f t="shared" si="12"/>
        <v>0</v>
      </c>
      <c r="AN7" s="65">
        <f t="shared" si="12"/>
        <v>0</v>
      </c>
      <c r="AO7" s="65">
        <f t="shared" si="12"/>
        <v>27.8</v>
      </c>
      <c r="AP7" s="65">
        <f t="shared" si="12"/>
        <v>30.1</v>
      </c>
      <c r="AQ7" s="65">
        <f t="shared" si="12"/>
        <v>26.5</v>
      </c>
      <c r="AR7" s="65">
        <f t="shared" si="12"/>
        <v>25.2</v>
      </c>
      <c r="AS7" s="65">
        <f t="shared" si="12"/>
        <v>28.8</v>
      </c>
      <c r="AT7" s="62"/>
      <c r="AU7" s="66">
        <f>AU8</f>
        <v>0</v>
      </c>
      <c r="AV7" s="66">
        <f t="shared" ref="AV7:BD7" si="13">AV8</f>
        <v>0</v>
      </c>
      <c r="AW7" s="66">
        <f t="shared" si="13"/>
        <v>0</v>
      </c>
      <c r="AX7" s="66">
        <f t="shared" si="13"/>
        <v>0</v>
      </c>
      <c r="AY7" s="66">
        <f t="shared" si="13"/>
        <v>0</v>
      </c>
      <c r="AZ7" s="66">
        <f t="shared" si="13"/>
        <v>650</v>
      </c>
      <c r="BA7" s="66">
        <f t="shared" si="13"/>
        <v>650</v>
      </c>
      <c r="BB7" s="66">
        <f t="shared" si="13"/>
        <v>543</v>
      </c>
      <c r="BC7" s="66">
        <f t="shared" si="13"/>
        <v>454</v>
      </c>
      <c r="BD7" s="66">
        <f t="shared" si="13"/>
        <v>384</v>
      </c>
      <c r="BE7" s="64"/>
      <c r="BF7" s="65">
        <f>BF8</f>
        <v>24.6</v>
      </c>
      <c r="BG7" s="65">
        <f t="shared" ref="BG7:BO7" si="14">BG8</f>
        <v>5.2</v>
      </c>
      <c r="BH7" s="65">
        <f t="shared" si="14"/>
        <v>12.2</v>
      </c>
      <c r="BI7" s="65">
        <f t="shared" si="14"/>
        <v>1.8</v>
      </c>
      <c r="BJ7" s="65">
        <f t="shared" si="14"/>
        <v>11.7</v>
      </c>
      <c r="BK7" s="65">
        <f t="shared" si="14"/>
        <v>24.4</v>
      </c>
      <c r="BL7" s="65">
        <f t="shared" si="14"/>
        <v>24.4</v>
      </c>
      <c r="BM7" s="65">
        <f t="shared" si="14"/>
        <v>24.2</v>
      </c>
      <c r="BN7" s="65">
        <f t="shared" si="14"/>
        <v>25.5</v>
      </c>
      <c r="BO7" s="65">
        <f t="shared" si="14"/>
        <v>22</v>
      </c>
      <c r="BP7" s="62"/>
      <c r="BQ7" s="66">
        <f>BQ8</f>
        <v>11447</v>
      </c>
      <c r="BR7" s="66">
        <f t="shared" ref="BR7:BZ7" si="15">BR8</f>
        <v>3888</v>
      </c>
      <c r="BS7" s="66">
        <f t="shared" si="15"/>
        <v>5844</v>
      </c>
      <c r="BT7" s="66">
        <f t="shared" si="15"/>
        <v>2796</v>
      </c>
      <c r="BU7" s="66">
        <f t="shared" si="15"/>
        <v>6058</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58000</v>
      </c>
      <c r="CO7" s="65" t="s">
        <v>112</v>
      </c>
      <c r="CP7" s="65" t="s">
        <v>112</v>
      </c>
      <c r="CQ7" s="65" t="s">
        <v>112</v>
      </c>
      <c r="CR7" s="65" t="s">
        <v>112</v>
      </c>
      <c r="CS7" s="65" t="s">
        <v>112</v>
      </c>
      <c r="CT7" s="65" t="s">
        <v>112</v>
      </c>
      <c r="CU7" s="65" t="s">
        <v>112</v>
      </c>
      <c r="CV7" s="65" t="s">
        <v>112</v>
      </c>
      <c r="CW7" s="65" t="s">
        <v>112</v>
      </c>
      <c r="CX7" s="65" t="s">
        <v>110</v>
      </c>
      <c r="CY7" s="62"/>
      <c r="CZ7" s="65">
        <f>CZ8</f>
        <v>81.3</v>
      </c>
      <c r="DA7" s="65">
        <f t="shared" ref="DA7:DI7" si="16">DA8</f>
        <v>69.900000000000006</v>
      </c>
      <c r="DB7" s="65">
        <f t="shared" si="16"/>
        <v>47.5</v>
      </c>
      <c r="DC7" s="65">
        <f t="shared" si="16"/>
        <v>18.600000000000001</v>
      </c>
      <c r="DD7" s="65">
        <f t="shared" si="16"/>
        <v>0</v>
      </c>
      <c r="DE7" s="65">
        <f t="shared" si="16"/>
        <v>543</v>
      </c>
      <c r="DF7" s="65">
        <f t="shared" si="16"/>
        <v>421.1</v>
      </c>
      <c r="DG7" s="65">
        <f t="shared" si="16"/>
        <v>339.7</v>
      </c>
      <c r="DH7" s="65">
        <f t="shared" si="16"/>
        <v>269.89999999999998</v>
      </c>
      <c r="DI7" s="65">
        <f t="shared" si="16"/>
        <v>196.2</v>
      </c>
      <c r="DJ7" s="62"/>
      <c r="DK7" s="65">
        <f>DK8</f>
        <v>206.7</v>
      </c>
      <c r="DL7" s="65">
        <f t="shared" ref="DL7:DT7" si="17">DL8</f>
        <v>206.7</v>
      </c>
      <c r="DM7" s="65">
        <f t="shared" si="17"/>
        <v>169.2</v>
      </c>
      <c r="DN7" s="65">
        <f t="shared" si="17"/>
        <v>180.8</v>
      </c>
      <c r="DO7" s="65">
        <f t="shared" si="17"/>
        <v>192.5</v>
      </c>
      <c r="DP7" s="65">
        <f t="shared" si="17"/>
        <v>195.5</v>
      </c>
      <c r="DQ7" s="65">
        <f t="shared" si="17"/>
        <v>199.1</v>
      </c>
      <c r="DR7" s="65">
        <f t="shared" si="17"/>
        <v>191.4</v>
      </c>
      <c r="DS7" s="65">
        <f t="shared" si="17"/>
        <v>194.7</v>
      </c>
      <c r="DT7" s="65">
        <f t="shared" si="17"/>
        <v>193</v>
      </c>
      <c r="DU7" s="62"/>
    </row>
    <row r="8" spans="1:125" s="67" customFormat="1" x14ac:dyDescent="0.15">
      <c r="A8" s="50"/>
      <c r="B8" s="68">
        <v>2016</v>
      </c>
      <c r="C8" s="68">
        <v>352152</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46</v>
      </c>
      <c r="S8" s="70" t="s">
        <v>122</v>
      </c>
      <c r="T8" s="70" t="s">
        <v>123</v>
      </c>
      <c r="U8" s="71">
        <v>3878</v>
      </c>
      <c r="V8" s="71">
        <v>120</v>
      </c>
      <c r="W8" s="71">
        <v>200</v>
      </c>
      <c r="X8" s="70" t="s">
        <v>124</v>
      </c>
      <c r="Y8" s="72">
        <v>107.7</v>
      </c>
      <c r="Z8" s="72">
        <v>87.8</v>
      </c>
      <c r="AA8" s="72">
        <v>91.9</v>
      </c>
      <c r="AB8" s="72">
        <v>85</v>
      </c>
      <c r="AC8" s="72">
        <v>100.5</v>
      </c>
      <c r="AD8" s="72">
        <v>138.69999999999999</v>
      </c>
      <c r="AE8" s="72">
        <v>110.6</v>
      </c>
      <c r="AF8" s="72">
        <v>118.2</v>
      </c>
      <c r="AG8" s="72">
        <v>120.9</v>
      </c>
      <c r="AH8" s="72">
        <v>205.8</v>
      </c>
      <c r="AI8" s="69">
        <v>275.39999999999998</v>
      </c>
      <c r="AJ8" s="72">
        <v>0</v>
      </c>
      <c r="AK8" s="72">
        <v>0</v>
      </c>
      <c r="AL8" s="72">
        <v>0</v>
      </c>
      <c r="AM8" s="72">
        <v>0</v>
      </c>
      <c r="AN8" s="72">
        <v>0</v>
      </c>
      <c r="AO8" s="72">
        <v>27.8</v>
      </c>
      <c r="AP8" s="72">
        <v>30.1</v>
      </c>
      <c r="AQ8" s="72">
        <v>26.5</v>
      </c>
      <c r="AR8" s="72">
        <v>25.2</v>
      </c>
      <c r="AS8" s="72">
        <v>28.8</v>
      </c>
      <c r="AT8" s="69">
        <v>13.3</v>
      </c>
      <c r="AU8" s="73">
        <v>0</v>
      </c>
      <c r="AV8" s="73">
        <v>0</v>
      </c>
      <c r="AW8" s="73">
        <v>0</v>
      </c>
      <c r="AX8" s="73">
        <v>0</v>
      </c>
      <c r="AY8" s="73">
        <v>0</v>
      </c>
      <c r="AZ8" s="73">
        <v>650</v>
      </c>
      <c r="BA8" s="73">
        <v>650</v>
      </c>
      <c r="BB8" s="73">
        <v>543</v>
      </c>
      <c r="BC8" s="73">
        <v>454</v>
      </c>
      <c r="BD8" s="73">
        <v>384</v>
      </c>
      <c r="BE8" s="73">
        <v>140</v>
      </c>
      <c r="BF8" s="72">
        <v>24.6</v>
      </c>
      <c r="BG8" s="72">
        <v>5.2</v>
      </c>
      <c r="BH8" s="72">
        <v>12.2</v>
      </c>
      <c r="BI8" s="72">
        <v>1.8</v>
      </c>
      <c r="BJ8" s="72">
        <v>11.7</v>
      </c>
      <c r="BK8" s="72">
        <v>24.4</v>
      </c>
      <c r="BL8" s="72">
        <v>24.4</v>
      </c>
      <c r="BM8" s="72">
        <v>24.2</v>
      </c>
      <c r="BN8" s="72">
        <v>25.5</v>
      </c>
      <c r="BO8" s="72">
        <v>22</v>
      </c>
      <c r="BP8" s="69">
        <v>45.2</v>
      </c>
      <c r="BQ8" s="73">
        <v>11447</v>
      </c>
      <c r="BR8" s="73">
        <v>3888</v>
      </c>
      <c r="BS8" s="73">
        <v>5844</v>
      </c>
      <c r="BT8" s="74">
        <v>2796</v>
      </c>
      <c r="BU8" s="74">
        <v>6058</v>
      </c>
      <c r="BV8" s="73">
        <v>40082</v>
      </c>
      <c r="BW8" s="73">
        <v>40365</v>
      </c>
      <c r="BX8" s="73">
        <v>48967</v>
      </c>
      <c r="BY8" s="73">
        <v>46827</v>
      </c>
      <c r="BZ8" s="73">
        <v>47288</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58000</v>
      </c>
      <c r="CO8" s="72" t="s">
        <v>117</v>
      </c>
      <c r="CP8" s="72" t="s">
        <v>117</v>
      </c>
      <c r="CQ8" s="72" t="s">
        <v>117</v>
      </c>
      <c r="CR8" s="72" t="s">
        <v>117</v>
      </c>
      <c r="CS8" s="72" t="s">
        <v>117</v>
      </c>
      <c r="CT8" s="72" t="s">
        <v>117</v>
      </c>
      <c r="CU8" s="72" t="s">
        <v>117</v>
      </c>
      <c r="CV8" s="72" t="s">
        <v>117</v>
      </c>
      <c r="CW8" s="72" t="s">
        <v>117</v>
      </c>
      <c r="CX8" s="72" t="s">
        <v>117</v>
      </c>
      <c r="CY8" s="69" t="s">
        <v>117</v>
      </c>
      <c r="CZ8" s="72">
        <v>81.3</v>
      </c>
      <c r="DA8" s="72">
        <v>69.900000000000006</v>
      </c>
      <c r="DB8" s="72">
        <v>47.5</v>
      </c>
      <c r="DC8" s="72">
        <v>18.600000000000001</v>
      </c>
      <c r="DD8" s="72">
        <v>0</v>
      </c>
      <c r="DE8" s="72">
        <v>543</v>
      </c>
      <c r="DF8" s="72">
        <v>421.1</v>
      </c>
      <c r="DG8" s="72">
        <v>339.7</v>
      </c>
      <c r="DH8" s="72">
        <v>269.89999999999998</v>
      </c>
      <c r="DI8" s="72">
        <v>196.2</v>
      </c>
      <c r="DJ8" s="69">
        <v>122.6</v>
      </c>
      <c r="DK8" s="72">
        <v>206.7</v>
      </c>
      <c r="DL8" s="72">
        <v>206.7</v>
      </c>
      <c r="DM8" s="72">
        <v>169.2</v>
      </c>
      <c r="DN8" s="72">
        <v>180.8</v>
      </c>
      <c r="DO8" s="72">
        <v>192.5</v>
      </c>
      <c r="DP8" s="72">
        <v>195.5</v>
      </c>
      <c r="DQ8" s="72">
        <v>199.1</v>
      </c>
      <c r="DR8" s="72">
        <v>191.4</v>
      </c>
      <c r="DS8" s="72">
        <v>194.7</v>
      </c>
      <c r="DT8" s="72">
        <v>193</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2018-03-14T02:28:38Z</cp:lastPrinted>
  <dcterms:created xsi:type="dcterms:W3CDTF">2018-02-09T01:52:35Z</dcterms:created>
  <dcterms:modified xsi:type="dcterms:W3CDTF">2018-03-14T07:50:21Z</dcterms:modified>
  <cp:category/>
</cp:coreProperties>
</file>