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20" windowWidth="14940" windowHeight="781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AQ10" i="4"/>
  <c r="B10" i="4"/>
  <c r="JQ8" i="4"/>
  <c r="HX8" i="4"/>
  <c r="DU8" i="4"/>
  <c r="CF8" i="4"/>
  <c r="AQ8" i="4"/>
  <c r="B8" i="4"/>
  <c r="B6" i="4"/>
  <c r="BZ76" i="4" l="1"/>
  <c r="MI76" i="4"/>
  <c r="HJ51" i="4"/>
  <c r="MA30" i="4"/>
  <c r="CS30" i="4"/>
  <c r="MA51" i="4"/>
  <c r="IT76" i="4"/>
  <c r="CS51" i="4"/>
  <c r="HJ30" i="4"/>
  <c r="C11" i="5"/>
  <c r="D11" i="5"/>
  <c r="E11" i="5"/>
  <c r="B11" i="5"/>
  <c r="BK76" i="4" l="1"/>
  <c r="LH51" i="4"/>
  <c r="BZ51" i="4"/>
  <c r="LT76" i="4"/>
  <c r="GQ51" i="4"/>
  <c r="LH30" i="4"/>
  <c r="GQ30" i="4"/>
  <c r="IE76" i="4"/>
  <c r="BZ30" i="4"/>
  <c r="HP76" i="4"/>
  <c r="FX30" i="4"/>
  <c r="BG30" i="4"/>
  <c r="AV76" i="4"/>
  <c r="KO51" i="4"/>
  <c r="BG51" i="4"/>
  <c r="LE76" i="4"/>
  <c r="FX51" i="4"/>
  <c r="KO30" i="4"/>
  <c r="KP76" i="4"/>
  <c r="HA76" i="4"/>
  <c r="AN51" i="4"/>
  <c r="FE30" i="4"/>
  <c r="JV30" i="4"/>
  <c r="AN30" i="4"/>
  <c r="AG76" i="4"/>
  <c r="JV51" i="4"/>
  <c r="FE51" i="4"/>
  <c r="JC51" i="4"/>
  <c r="KA76" i="4"/>
  <c r="EL51" i="4"/>
  <c r="JC30" i="4"/>
  <c r="U30" i="4"/>
  <c r="GL76" i="4"/>
  <c r="U51" i="4"/>
  <c r="EL30" i="4"/>
  <c r="R76"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<sst xmlns="http://schemas.openxmlformats.org/spreadsheetml/2006/main" count="286" uniqueCount="136">
  <si>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</si>
  <si>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</si>
  <si>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</si>
  <si>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</si>
  <si>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</si>
  <si>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</si>
  <si>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</si>
  <si>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</si>
  <si>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</si>
  <si>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</si>
  <si>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</si>
  <si>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</si>
  <si>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</si>
  <si>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</si>
  <si>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</si>
  <si>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</si>
  <si>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</si>
  <si>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</si>
  <si>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</si>
  <si>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</si>
  <si>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</si>
  <si>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</si>
  <si>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</si>
  <si>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</si>
  <si>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</si>
  <si>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</si>
  <si>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</si>
  <si>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</si>
  <si>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</si>
  <si>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</si>
  <si>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</si>
  <si>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</si>
  <si>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</si>
  <si>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</si>
  <si>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</si>
  <si>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</si>
  <si>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</si>
  <si>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</si>
  <si>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</si>
  <si>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</si>
  <si>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</si>
  <si>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</si>
  <si>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</si>
  <si>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</si>
  <si>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</si>
  <si>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</si>
  <si>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</si>
  <si>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</si>
  <si>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</si>
  <si>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</si>
  <si>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</si>
  <si>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</si>
  <si>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</si>
  <si>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</si>
  <si>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</si>
  <si>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</si>
  <si>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</si>
  <si>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</si>
  <si>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</si>
  <si>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</si>
  <si>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</si>
  <si>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</si>
  <si>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</si>
  <si>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</si>
  <si>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</si>
  <si>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</si>
  <si>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</si>
  <si>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</si>
  <si>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</si>
  <si>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</si>
  <si>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</si>
  <si>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</si>
  <si>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</si>
  <si>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</si>
  <si>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</si>
  <si>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</si>
  <si>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</si>
  <si>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</si>
  <si>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</si>
  <si>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</si>
  <si>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</si>
  <si>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</si>
  <si>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</si>
  <si>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</si>
  <si>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</si>
  <si>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</si>
  <si>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</si>
  <si>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</si>
  <si>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</si>
  <si>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</si>
  <si>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</si>
  <si>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</si>
  <si>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</si>
  <si>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</si>
  <si>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</si>
  <si>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</si>
  <si>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</si>
  <si>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</si>
  <si>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</si>
  <si>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</si>
  <si>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</si>
  <si>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</si>
  <si>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</si>
  <si>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</si>
  <si>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</si>
  <si>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</si>
  <si>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</si>
  <si>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</si>
  <si>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</si>
  <si>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</si>
  <si>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</si>
  <si>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</si>
  <si>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</si>
  <si>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</si>
  <si>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山口県　周南市</t>
  </si>
  <si>
    <t>周南市営熊毛インター前駐車場</t>
  </si>
  <si>
    <t>法非適用</t>
  </si>
  <si>
    <t>駐車場整備事業</t>
  </si>
  <si>
    <t>-</t>
  </si>
  <si>
    <t>Ａ３Ｂ１</t>
  </si>
  <si>
    <t>該当数値なし</t>
  </si>
  <si>
    <t>その他駐車場</t>
  </si>
  <si>
    <t>広場式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</si>
  <si>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</si>
  <si>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</si>
  <si>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</si>
  <si>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</si>
  <si>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</si>
  <si>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</si>
  <si>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</si>
  <si>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</si>
  <si>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</si>
  <si>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利用の状況は5か年を通じて同水準を維持しているが、収入は若干の減少傾向が見られる。</t>
    <rPh sb="0" eb="2">
      <t>リヨウ</t>
    </rPh>
    <rPh sb="3" eb="5">
      <t>ジョウキョウ</t>
    </rPh>
    <rPh sb="13" eb="16">
      <t>ドウスイジュン</t>
    </rPh>
    <rPh sb="17" eb="19">
      <t>イジ</t>
    </rPh>
    <rPh sb="25" eb="27">
      <t>シュウニュウ</t>
    </rPh>
    <rPh sb="28" eb="30">
      <t>ジャッカン</t>
    </rPh>
    <rPh sb="31" eb="33">
      <t>ゲンショウ</t>
    </rPh>
    <rPh sb="33" eb="35">
      <t>ケイコウ</t>
    </rPh>
    <rPh sb="36" eb="37">
      <t>ミ</t>
    </rPh>
    <phoneticPr fontId="6"/>
  </si>
  <si>
    <t>収入は5ヶ年を通じて同水準となっているが、若干減少傾向にある。平成24年度は企業債の償還があるため収益的収支比率が低くなっているが、平成25年度以降は償還が終了したため、改善されている。平成28年度に精算機及び発券機の施設更新を実施し、リース料が発生したことにより収益的収支比率、売上高GDP比率及びEBITDAが悪化した。</t>
    <rPh sb="0" eb="2">
      <t>シュウニュウ</t>
    </rPh>
    <rPh sb="5" eb="6">
      <t>ネン</t>
    </rPh>
    <rPh sb="7" eb="8">
      <t>ツウ</t>
    </rPh>
    <rPh sb="10" eb="13">
      <t>ドウスイジュン</t>
    </rPh>
    <rPh sb="21" eb="23">
      <t>ジャッカン</t>
    </rPh>
    <rPh sb="23" eb="25">
      <t>ゲンショウ</t>
    </rPh>
    <rPh sb="25" eb="27">
      <t>ケイコウ</t>
    </rPh>
    <rPh sb="31" eb="33">
      <t>ヘイセイ</t>
    </rPh>
    <rPh sb="35" eb="36">
      <t>ネン</t>
    </rPh>
    <rPh sb="36" eb="37">
      <t>ド</t>
    </rPh>
    <rPh sb="38" eb="40">
      <t>キギョウ</t>
    </rPh>
    <rPh sb="40" eb="41">
      <t>サイ</t>
    </rPh>
    <rPh sb="42" eb="44">
      <t>ショウカン</t>
    </rPh>
    <rPh sb="49" eb="52">
      <t>シュウエキテキ</t>
    </rPh>
    <rPh sb="52" eb="54">
      <t>シュウシ</t>
    </rPh>
    <rPh sb="54" eb="56">
      <t>ヒリツ</t>
    </rPh>
    <rPh sb="57" eb="58">
      <t>ヒク</t>
    </rPh>
    <rPh sb="66" eb="68">
      <t>ヘイセイ</t>
    </rPh>
    <rPh sb="70" eb="71">
      <t>ネン</t>
    </rPh>
    <rPh sb="71" eb="72">
      <t>ド</t>
    </rPh>
    <rPh sb="72" eb="74">
      <t>イコウ</t>
    </rPh>
    <rPh sb="75" eb="77">
      <t>ショウカン</t>
    </rPh>
    <rPh sb="78" eb="80">
      <t>シュウリョウ</t>
    </rPh>
    <rPh sb="85" eb="87">
      <t>カイゼン</t>
    </rPh>
    <rPh sb="93" eb="95">
      <t>ヘイセイ</t>
    </rPh>
    <rPh sb="97" eb="98">
      <t>ネン</t>
    </rPh>
    <rPh sb="98" eb="99">
      <t>ド</t>
    </rPh>
    <rPh sb="100" eb="102">
      <t>セイサン</t>
    </rPh>
    <rPh sb="102" eb="103">
      <t>キ</t>
    </rPh>
    <rPh sb="103" eb="104">
      <t>オヨ</t>
    </rPh>
    <rPh sb="105" eb="108">
      <t>ハッケンキ</t>
    </rPh>
    <rPh sb="109" eb="111">
      <t>シセツ</t>
    </rPh>
    <rPh sb="111" eb="113">
      <t>コウシン</t>
    </rPh>
    <rPh sb="114" eb="116">
      <t>ジッシ</t>
    </rPh>
    <rPh sb="121" eb="122">
      <t>リョウ</t>
    </rPh>
    <rPh sb="123" eb="125">
      <t>ハッセイ</t>
    </rPh>
    <rPh sb="140" eb="142">
      <t>ウリアゲ</t>
    </rPh>
    <rPh sb="142" eb="143">
      <t>ダカ</t>
    </rPh>
    <rPh sb="146" eb="148">
      <t>ヒリツ</t>
    </rPh>
    <rPh sb="148" eb="149">
      <t>オヨ</t>
    </rPh>
    <rPh sb="157" eb="159">
      <t>アッカ</t>
    </rPh>
    <phoneticPr fontId="6"/>
  </si>
  <si>
    <t>近年、企業債を発行した施設更新等は行っておらず、現在企業債の返済もない。平成28年度に精算機及び発券機の施設更新を実施し、現在リース料を支払っている。今後も必要箇所の修繕等を実施ながら使用する。</t>
    <rPh sb="0" eb="2">
      <t>キンネン</t>
    </rPh>
    <rPh sb="3" eb="5">
      <t>キギョウ</t>
    </rPh>
    <rPh sb="5" eb="6">
      <t>サイ</t>
    </rPh>
    <rPh sb="7" eb="9">
      <t>ハッコウ</t>
    </rPh>
    <rPh sb="11" eb="13">
      <t>シセツ</t>
    </rPh>
    <rPh sb="13" eb="15">
      <t>コウシン</t>
    </rPh>
    <rPh sb="15" eb="16">
      <t>トウ</t>
    </rPh>
    <rPh sb="17" eb="18">
      <t>オコナ</t>
    </rPh>
    <rPh sb="24" eb="26">
      <t>ゲンザイ</t>
    </rPh>
    <rPh sb="26" eb="28">
      <t>キギョウ</t>
    </rPh>
    <rPh sb="28" eb="29">
      <t>サイ</t>
    </rPh>
    <rPh sb="30" eb="32">
      <t>ヘンサイ</t>
    </rPh>
    <rPh sb="36" eb="38">
      <t>ヘイセイ</t>
    </rPh>
    <rPh sb="40" eb="41">
      <t>ネン</t>
    </rPh>
    <rPh sb="41" eb="42">
      <t>ド</t>
    </rPh>
    <rPh sb="43" eb="45">
      <t>セイサン</t>
    </rPh>
    <rPh sb="45" eb="46">
      <t>キ</t>
    </rPh>
    <rPh sb="46" eb="47">
      <t>オヨ</t>
    </rPh>
    <rPh sb="48" eb="51">
      <t>ハッケンキ</t>
    </rPh>
    <rPh sb="52" eb="54">
      <t>シセツ</t>
    </rPh>
    <rPh sb="54" eb="56">
      <t>コウシン</t>
    </rPh>
    <rPh sb="57" eb="59">
      <t>ジッシ</t>
    </rPh>
    <rPh sb="61" eb="63">
      <t>ゲンザイ</t>
    </rPh>
    <rPh sb="66" eb="67">
      <t>リョウ</t>
    </rPh>
    <rPh sb="68" eb="70">
      <t>シハラ</t>
    </rPh>
    <rPh sb="75" eb="77">
      <t>コンゴ</t>
    </rPh>
    <rPh sb="78" eb="80">
      <t>ヒツヨウ</t>
    </rPh>
    <rPh sb="80" eb="82">
      <t>カショ</t>
    </rPh>
    <rPh sb="83" eb="85">
      <t>シュウゼン</t>
    </rPh>
    <rPh sb="85" eb="86">
      <t>トウ</t>
    </rPh>
    <rPh sb="87" eb="89">
      <t>ジッシ</t>
    </rPh>
    <rPh sb="92" eb="94">
      <t>シヨウ</t>
    </rPh>
    <phoneticPr fontId="6"/>
  </si>
  <si>
    <r>
      <t>現在指定管理者による管理を実施している</t>
    </r>
    <r>
      <rPr>
        <sz val="11"/>
        <rFont val="ＭＳ ゴシック"/>
        <family val="3"/>
        <charset val="128"/>
      </rPr>
      <t>。今後も民間活力を活用する等により、効率的かつ適正な運営に努める。</t>
    </r>
    <rPh sb="0" eb="2">
      <t>ゲンザイ</t>
    </rPh>
    <rPh sb="2" eb="4">
      <t>シテイ</t>
    </rPh>
    <rPh sb="4" eb="7">
      <t>カンリシャ</t>
    </rPh>
    <rPh sb="10" eb="12">
      <t>カンリ</t>
    </rPh>
    <rPh sb="13" eb="15">
      <t>ジッシ</t>
    </rPh>
    <rPh sb="20" eb="22">
      <t>コンゴ</t>
    </rPh>
    <rPh sb="23" eb="25">
      <t>ミンカン</t>
    </rPh>
    <rPh sb="25" eb="27">
      <t>カツリョク</t>
    </rPh>
    <rPh sb="28" eb="30">
      <t>カツヨウ</t>
    </rPh>
    <rPh sb="32" eb="33">
      <t>ナド</t>
    </rPh>
    <rPh sb="37" eb="40">
      <t>コウリツテキ</t>
    </rPh>
    <rPh sb="42" eb="44">
      <t>テキセイ</t>
    </rPh>
    <rPh sb="45" eb="47">
      <t>ウンエイ</t>
    </rPh>
    <rPh sb="48" eb="49">
      <t>ツト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</si>
</sst>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121.6</c:v>
                </c:pt>
                <c:pt idx="1">
                  <c:v>195.5</c:v>
                </c:pt>
                <c:pt idx="2">
                  <c:v>191.1</c:v>
                </c:pt>
                <c:pt idx="3">
                  <c:v>182.2</c:v>
                </c:pt>
                <c:pt idx="4">
                  <c:v>145.69999999999999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1323008"/>
        <c:axId val="913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1323008"/>
        <c:axId val="91337472"/>
      </c:lineChart>
      <c:dateAx>
        <c:axId val="91323008"/>
        <c:scaling>
          <c:orientation val="minMax"/>
        </c:scaling>
        <c:delete val="1"/>
        <c:axPos val="b"/>
        <c:numFmt formatCode="ge" sourceLinked="1"/>
        <c:majorTickMark val="none"/>
        <c:minorTickMark val="none"/>
        <c:tickLblPos val="none"/>
        <c:crossAx val="91337472"/>
        <c:crosses val="autoZero"/>
        <c:auto val="1"/>
        <c:lblOffset val="100"/>
        <c:baseTimeUnit val="years"/>
      </c:dateAx>
      <c:valAx>
        <c:axId val="9133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2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4263936"/>
        <c:axId val="942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4263936"/>
        <c:axId val="94270208"/>
      </c:lineChart>
      <c:dateAx>
        <c:axId val="94263936"/>
        <c:scaling>
          <c:orientation val="minMax"/>
        </c:scaling>
        <c:delete val="1"/>
        <c:axPos val="b"/>
        <c:numFmt formatCode="ge" sourceLinked="1"/>
        <c:majorTickMark val="none"/>
        <c:minorTickMark val="none"/>
        <c:tickLblPos val="none"/>
        <c:crossAx val="94270208"/>
        <c:crosses val="autoZero"/>
        <c:auto val="1"/>
        <c:lblOffset val="100"/>
        <c:baseTimeUnit val="years"/>
      </c:dateAx>
      <c:valAx>
        <c:axId val="9427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5361280"/>
        <c:axId val="953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5361280"/>
        <c:axId val="95379840"/>
      </c:lineChart>
      <c:dateAx>
        <c:axId val="95361280"/>
        <c:scaling>
          <c:orientation val="minMax"/>
        </c:scaling>
        <c:delete val="1"/>
        <c:axPos val="b"/>
        <c:numFmt formatCode="ge" sourceLinked="1"/>
        <c:majorTickMark val="none"/>
        <c:minorTickMark val="none"/>
        <c:tickLblPos val="none"/>
        <c:crossAx val="95379840"/>
        <c:crosses val="autoZero"/>
        <c:auto val="1"/>
        <c:lblOffset val="100"/>
        <c:baseTimeUnit val="years"/>
      </c:dateAx>
      <c:valAx>
        <c:axId val="953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6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5414144"/>
        <c:axId val="95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5414144"/>
        <c:axId val="95424512"/>
      </c:lineChart>
      <c:dateAx>
        <c:axId val="95414144"/>
        <c:scaling>
          <c:orientation val="minMax"/>
        </c:scaling>
        <c:delete val="1"/>
        <c:axPos val="b"/>
        <c:numFmt formatCode="ge" sourceLinked="1"/>
        <c:majorTickMark val="none"/>
        <c:minorTickMark val="none"/>
        <c:tickLblPos val="none"/>
        <c:crossAx val="95424512"/>
        <c:crosses val="autoZero"/>
        <c:auto val="1"/>
        <c:lblOffset val="100"/>
        <c:baseTimeUnit val="years"/>
      </c:dateAx>
      <c:valAx>
        <c:axId val="9542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41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5440896"/>
        <c:axId val="954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5440896"/>
        <c:axId val="95448448"/>
      </c:lineChart>
      <c:dateAx>
        <c:axId val="95440896"/>
        <c:scaling>
          <c:orientation val="minMax"/>
        </c:scaling>
        <c:delete val="1"/>
        <c:axPos val="b"/>
        <c:numFmt formatCode="ge" sourceLinked="1"/>
        <c:majorTickMark val="none"/>
        <c:minorTickMark val="none"/>
        <c:tickLblPos val="none"/>
        <c:crossAx val="95448448"/>
        <c:crosses val="autoZero"/>
        <c:auto val="1"/>
        <c:lblOffset val="100"/>
        <c:baseTimeUnit val="years"/>
      </c:dateAx>
      <c:valAx>
        <c:axId val="9544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44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5509504"/>
        <c:axId val="955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5509504"/>
        <c:axId val="95511680"/>
      </c:lineChart>
      <c:dateAx>
        <c:axId val="95509504"/>
        <c:scaling>
          <c:orientation val="minMax"/>
        </c:scaling>
        <c:delete val="1"/>
        <c:axPos val="b"/>
        <c:numFmt formatCode="ge" sourceLinked="1"/>
        <c:majorTickMark val="none"/>
        <c:minorTickMark val="none"/>
        <c:tickLblPos val="none"/>
        <c:crossAx val="95511680"/>
        <c:crosses val="autoZero"/>
        <c:auto val="1"/>
        <c:lblOffset val="100"/>
        <c:baseTimeUnit val="years"/>
      </c:dateAx>
      <c:valAx>
        <c:axId val="95511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50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73.5</c:v>
                </c:pt>
                <c:pt idx="1">
                  <c:v>73.5</c:v>
                </c:pt>
                <c:pt idx="2">
                  <c:v>79.599999999999994</c:v>
                </c:pt>
                <c:pt idx="3">
                  <c:v>78.8</c:v>
                </c:pt>
                <c:pt idx="4">
                  <c:v>78.8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5552256"/>
        <c:axId val="955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5552256"/>
        <c:axId val="95554176"/>
      </c:lineChart>
      <c:dateAx>
        <c:axId val="95552256"/>
        <c:scaling>
          <c:orientation val="minMax"/>
        </c:scaling>
        <c:delete val="1"/>
        <c:axPos val="b"/>
        <c:numFmt formatCode="ge" sourceLinked="1"/>
        <c:majorTickMark val="none"/>
        <c:minorTickMark val="none"/>
        <c:tickLblPos val="none"/>
        <c:crossAx val="95554176"/>
        <c:crosses val="autoZero"/>
        <c:auto val="1"/>
        <c:lblOffset val="100"/>
        <c:baseTimeUnit val="years"/>
      </c:dateAx>
      <c:valAx>
        <c:axId val="9555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5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48.1</c:v>
                </c:pt>
                <c:pt idx="1">
                  <c:v>48.8</c:v>
                </c:pt>
                <c:pt idx="2">
                  <c:v>47.7</c:v>
                </c:pt>
                <c:pt idx="3">
                  <c:v>45.1</c:v>
                </c:pt>
                <c:pt idx="4">
                  <c:v>31.3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5596928"/>
        <c:axId val="955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5596928"/>
        <c:axId val="95598848"/>
      </c:lineChart>
      <c:dateAx>
        <c:axId val="95596928"/>
        <c:scaling>
          <c:orientation val="minMax"/>
        </c:scaling>
        <c:delete val="1"/>
        <c:axPos val="b"/>
        <c:numFmt formatCode="ge" sourceLinked="1"/>
        <c:majorTickMark val="none"/>
        <c:minorTickMark val="none"/>
        <c:tickLblPos val="none"/>
        <c:crossAx val="95598848"/>
        <c:crosses val="autoZero"/>
        <c:auto val="1"/>
        <c:lblOffset val="100"/>
        <c:baseTimeUnit val="years"/>
      </c:dateAx>
      <c:valAx>
        <c:axId val="9559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9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4150</c:v>
                </c:pt>
                <c:pt idx="1">
                  <c:v>4358</c:v>
                </c:pt>
                <c:pt idx="2">
                  <c:v>3985</c:v>
                </c:pt>
                <c:pt idx="3">
                  <c:v>3750</c:v>
                </c:pt>
                <c:pt idx="4">
                  <c:v>2472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5640960"/>
        <c:axId val="956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5640960"/>
        <c:axId val="95647232"/>
      </c:lineChart>
      <c:dateAx>
        <c:axId val="95640960"/>
        <c:scaling>
          <c:orientation val="minMax"/>
        </c:scaling>
        <c:delete val="1"/>
        <c:axPos val="b"/>
        <c:numFmt formatCode="ge" sourceLinked="1"/>
        <c:majorTickMark val="none"/>
        <c:minorTickMark val="none"/>
        <c:tickLblPos val="none"/>
        <c:crossAx val="95647232"/>
        <c:crosses val="autoZero"/>
        <c:auto val="1"/>
        <c:lblOffset val="100"/>
        <c:baseTimeUnit val="years"/>
      </c:dateAx>
      <c:valAx>
        <c:axId val="95647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64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52" zoomScale="85" zoomScaleNormal="85" zoomScaleSheetLayoutView="70" workbookViewId="0">
      <selection activeCell="ND83" sqref="ND83"/>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4" t="str">
        <f>データ!H6&amp;"　"&amp;データ!I6</f>
        <v>山口県周南市　周南市営熊毛インター前駐車場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136" t="s">
        <v>2</v>
      </c>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8"/>
      <c r="CF7" s="136" t="s">
        <v>3</v>
      </c>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8"/>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39" t="s">
        <v>5</v>
      </c>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5"/>
      <c r="GZ7" s="5"/>
      <c r="HA7" s="5"/>
      <c r="HB7" s="5"/>
      <c r="HC7" s="5"/>
      <c r="HD7" s="5"/>
      <c r="HE7" s="5"/>
      <c r="HF7" s="5"/>
      <c r="HG7" s="5"/>
      <c r="HH7" s="5"/>
      <c r="HI7" s="5"/>
      <c r="HJ7" s="5"/>
      <c r="HK7" s="5"/>
      <c r="HL7" s="5"/>
      <c r="HM7" s="5"/>
      <c r="HN7" s="5"/>
      <c r="HO7" s="5"/>
      <c r="HP7" s="5"/>
      <c r="HQ7" s="5"/>
      <c r="HR7" s="5"/>
      <c r="HS7" s="5"/>
      <c r="HT7" s="5"/>
      <c r="HU7" s="5"/>
      <c r="HV7" s="5"/>
      <c r="HW7" s="5"/>
      <c r="HX7" s="139" t="s">
        <v>6</v>
      </c>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t="s">
        <v>7</v>
      </c>
      <c r="JR7" s="139"/>
      <c r="JS7" s="139"/>
      <c r="JT7" s="139"/>
      <c r="JU7" s="139"/>
      <c r="JV7" s="139"/>
      <c r="JW7" s="139"/>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t="s">
        <v>8</v>
      </c>
      <c r="LK7" s="139"/>
      <c r="LL7" s="139"/>
      <c r="LM7" s="139"/>
      <c r="LN7" s="139"/>
      <c r="LO7" s="139"/>
      <c r="LP7" s="139"/>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4"/>
      <c r="ND7" s="7" t="s">
        <v>9</v>
      </c>
      <c r="NE7" s="8"/>
      <c r="NF7" s="8"/>
      <c r="NG7" s="8"/>
      <c r="NH7" s="8"/>
      <c r="NI7" s="8"/>
      <c r="NJ7" s="8"/>
      <c r="NK7" s="8"/>
      <c r="NL7" s="8"/>
      <c r="NM7" s="8"/>
      <c r="NN7" s="8"/>
      <c r="NO7" s="8"/>
      <c r="NP7" s="8"/>
      <c r="NQ7" s="9"/>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40" t="s">
        <v>131</v>
      </c>
      <c r="FK8" s="140"/>
      <c r="FL8" s="140"/>
      <c r="FM8" s="140"/>
      <c r="FN8" s="140"/>
      <c r="FO8" s="140"/>
      <c r="FP8" s="140"/>
      <c r="FQ8" s="140"/>
      <c r="FR8" s="140"/>
      <c r="FS8" s="140"/>
      <c r="FT8" s="140"/>
      <c r="FU8" s="140"/>
      <c r="FV8" s="140"/>
      <c r="FW8" s="140"/>
      <c r="FX8" s="140"/>
      <c r="FY8" s="140"/>
      <c r="FZ8" s="140"/>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5"/>
      <c r="GZ8" s="5"/>
      <c r="HA8" s="5"/>
      <c r="HB8" s="5"/>
      <c r="HC8" s="5"/>
      <c r="HD8" s="5"/>
      <c r="HE8" s="5"/>
      <c r="HF8" s="5"/>
      <c r="HG8" s="5"/>
      <c r="HH8" s="5"/>
      <c r="HI8" s="5"/>
      <c r="HJ8" s="5"/>
      <c r="HK8" s="5"/>
      <c r="HL8" s="5"/>
      <c r="HM8" s="5"/>
      <c r="HN8" s="5"/>
      <c r="HO8" s="5"/>
      <c r="HP8" s="5"/>
      <c r="HQ8" s="5"/>
      <c r="HR8" s="5"/>
      <c r="HS8" s="5"/>
      <c r="HT8" s="5"/>
      <c r="HU8" s="5"/>
      <c r="HV8" s="5"/>
      <c r="HW8" s="5"/>
      <c r="HX8" s="130" t="str">
        <f>データ!S7</f>
        <v>商業施設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3168</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4"/>
      <c r="ND8" s="134" t="s">
        <v>10</v>
      </c>
      <c r="NE8" s="135"/>
      <c r="NF8" s="10" t="s">
        <v>11</v>
      </c>
      <c r="NG8" s="11"/>
      <c r="NH8" s="11"/>
      <c r="NI8" s="11"/>
      <c r="NJ8" s="11"/>
      <c r="NK8" s="11"/>
      <c r="NL8" s="11"/>
      <c r="NM8" s="11"/>
      <c r="NN8" s="11"/>
      <c r="NO8" s="11"/>
      <c r="NP8" s="11"/>
      <c r="NQ8" s="12"/>
    </row>
    <row r="9" spans="1:382"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8"/>
      <c r="AQ9" s="136" t="s">
        <v>13</v>
      </c>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8"/>
      <c r="CF9" s="136" t="s">
        <v>14</v>
      </c>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8"/>
      <c r="DU9" s="139" t="s">
        <v>15</v>
      </c>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9" t="s">
        <v>16</v>
      </c>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t="s">
        <v>17</v>
      </c>
      <c r="JR9" s="139"/>
      <c r="JS9" s="139"/>
      <c r="JT9" s="139"/>
      <c r="JU9" s="139"/>
      <c r="JV9" s="139"/>
      <c r="JW9" s="139"/>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t="s">
        <v>18</v>
      </c>
      <c r="LK9" s="139"/>
      <c r="LL9" s="139"/>
      <c r="LM9" s="139"/>
      <c r="LN9" s="139"/>
      <c r="LO9" s="139"/>
      <c r="LP9" s="139"/>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4"/>
      <c r="ND9" s="141" t="s">
        <v>19</v>
      </c>
      <c r="NE9" s="142"/>
      <c r="NF9" s="13" t="s">
        <v>20</v>
      </c>
      <c r="NG9" s="14"/>
      <c r="NH9" s="14"/>
      <c r="NI9" s="14"/>
      <c r="NJ9" s="14"/>
      <c r="NK9" s="14"/>
      <c r="NL9" s="14"/>
      <c r="NM9" s="14"/>
      <c r="NN9" s="14"/>
      <c r="NO9" s="14"/>
      <c r="NP9" s="14"/>
      <c r="NQ9" s="15"/>
    </row>
    <row r="10" spans="1:382" ht="18.75" customHeight="1" x14ac:dyDescent="0.15">
      <c r="A10" s="2"/>
      <c r="B10" s="123" t="str">
        <f>データ!O7</f>
        <v>該当数値なし</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c r="AQ10" s="126" t="str">
        <f>データ!P7</f>
        <v>その他駐車場</v>
      </c>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8"/>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14</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9">
        <f>データ!V7</f>
        <v>113</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300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2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32" t="s">
        <v>23</v>
      </c>
      <c r="NE11" s="132"/>
      <c r="NF11" s="132"/>
      <c r="NG11" s="132"/>
      <c r="NH11" s="132"/>
      <c r="NI11" s="132"/>
      <c r="NJ11" s="132"/>
      <c r="NK11" s="132"/>
      <c r="NL11" s="132"/>
      <c r="NM11" s="132"/>
      <c r="NN11" s="132"/>
      <c r="NO11" s="132"/>
      <c r="NP11" s="132"/>
      <c r="NQ11" s="132"/>
      <c r="NR11" s="132"/>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32"/>
      <c r="NE12" s="132"/>
      <c r="NF12" s="132"/>
      <c r="NG12" s="132"/>
      <c r="NH12" s="132"/>
      <c r="NI12" s="132"/>
      <c r="NJ12" s="132"/>
      <c r="NK12" s="132"/>
      <c r="NL12" s="132"/>
      <c r="NM12" s="132"/>
      <c r="NN12" s="132"/>
      <c r="NO12" s="132"/>
      <c r="NP12" s="132"/>
      <c r="NQ12" s="132"/>
      <c r="NR12" s="132"/>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3"/>
      <c r="NE13" s="133"/>
      <c r="NF13" s="133"/>
      <c r="NG13" s="133"/>
      <c r="NH13" s="133"/>
      <c r="NI13" s="133"/>
      <c r="NJ13" s="133"/>
      <c r="NK13" s="133"/>
      <c r="NL13" s="133"/>
      <c r="NM13" s="133"/>
      <c r="NN13" s="133"/>
      <c r="NO13" s="133"/>
      <c r="NP13" s="133"/>
      <c r="NQ13" s="133"/>
      <c r="NR13" s="133"/>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21">
        <f>データ!$B$11</f>
        <v>40909</v>
      </c>
      <c r="V30" s="121"/>
      <c r="W30" s="121"/>
      <c r="X30" s="121"/>
      <c r="Y30" s="121"/>
      <c r="Z30" s="121"/>
      <c r="AA30" s="121"/>
      <c r="AB30" s="121"/>
      <c r="AC30" s="121"/>
      <c r="AD30" s="121"/>
      <c r="AE30" s="121"/>
      <c r="AF30" s="121"/>
      <c r="AG30" s="121"/>
      <c r="AH30" s="121"/>
      <c r="AI30" s="121"/>
      <c r="AJ30" s="121"/>
      <c r="AK30" s="121"/>
      <c r="AL30" s="121"/>
      <c r="AM30" s="121"/>
      <c r="AN30" s="121">
        <f>データ!$C$11</f>
        <v>41275</v>
      </c>
      <c r="AO30" s="121"/>
      <c r="AP30" s="121"/>
      <c r="AQ30" s="121"/>
      <c r="AR30" s="121"/>
      <c r="AS30" s="121"/>
      <c r="AT30" s="121"/>
      <c r="AU30" s="121"/>
      <c r="AV30" s="121"/>
      <c r="AW30" s="121"/>
      <c r="AX30" s="121"/>
      <c r="AY30" s="121"/>
      <c r="AZ30" s="121"/>
      <c r="BA30" s="121"/>
      <c r="BB30" s="121"/>
      <c r="BC30" s="121"/>
      <c r="BD30" s="121"/>
      <c r="BE30" s="121"/>
      <c r="BF30" s="121"/>
      <c r="BG30" s="121">
        <f>データ!$D$11</f>
        <v>41640</v>
      </c>
      <c r="BH30" s="121"/>
      <c r="BI30" s="121"/>
      <c r="BJ30" s="121"/>
      <c r="BK30" s="121"/>
      <c r="BL30" s="121"/>
      <c r="BM30" s="121"/>
      <c r="BN30" s="121"/>
      <c r="BO30" s="121"/>
      <c r="BP30" s="121"/>
      <c r="BQ30" s="121"/>
      <c r="BR30" s="121"/>
      <c r="BS30" s="121"/>
      <c r="BT30" s="121"/>
      <c r="BU30" s="121"/>
      <c r="BV30" s="121"/>
      <c r="BW30" s="121"/>
      <c r="BX30" s="121"/>
      <c r="BY30" s="121"/>
      <c r="BZ30" s="121">
        <f>データ!$E$11</f>
        <v>42005</v>
      </c>
      <c r="CA30" s="121"/>
      <c r="CB30" s="121"/>
      <c r="CC30" s="121"/>
      <c r="CD30" s="121"/>
      <c r="CE30" s="121"/>
      <c r="CF30" s="121"/>
      <c r="CG30" s="121"/>
      <c r="CH30" s="121"/>
      <c r="CI30" s="121"/>
      <c r="CJ30" s="121"/>
      <c r="CK30" s="121"/>
      <c r="CL30" s="121"/>
      <c r="CM30" s="121"/>
      <c r="CN30" s="121"/>
      <c r="CO30" s="121"/>
      <c r="CP30" s="121"/>
      <c r="CQ30" s="121"/>
      <c r="CR30" s="121"/>
      <c r="CS30" s="121">
        <f>データ!$F$11</f>
        <v>42370</v>
      </c>
      <c r="CT30" s="121"/>
      <c r="CU30" s="121"/>
      <c r="CV30" s="121"/>
      <c r="CW30" s="121"/>
      <c r="CX30" s="121"/>
      <c r="CY30" s="121"/>
      <c r="CZ30" s="121"/>
      <c r="DA30" s="121"/>
      <c r="DB30" s="121"/>
      <c r="DC30" s="121"/>
      <c r="DD30" s="121"/>
      <c r="DE30" s="121"/>
      <c r="DF30" s="121"/>
      <c r="DG30" s="121"/>
      <c r="DH30" s="121"/>
      <c r="DI30" s="121"/>
      <c r="DJ30" s="121"/>
      <c r="DK30" s="121"/>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21">
        <f>データ!$B$11</f>
        <v>40909</v>
      </c>
      <c r="EM30" s="121"/>
      <c r="EN30" s="121"/>
      <c r="EO30" s="121"/>
      <c r="EP30" s="121"/>
      <c r="EQ30" s="121"/>
      <c r="ER30" s="121"/>
      <c r="ES30" s="121"/>
      <c r="ET30" s="121"/>
      <c r="EU30" s="121"/>
      <c r="EV30" s="121"/>
      <c r="EW30" s="121"/>
      <c r="EX30" s="121"/>
      <c r="EY30" s="121"/>
      <c r="EZ30" s="121"/>
      <c r="FA30" s="121"/>
      <c r="FB30" s="121"/>
      <c r="FC30" s="121"/>
      <c r="FD30" s="121"/>
      <c r="FE30" s="121">
        <f>データ!$C$11</f>
        <v>41275</v>
      </c>
      <c r="FF30" s="121"/>
      <c r="FG30" s="121"/>
      <c r="FH30" s="121"/>
      <c r="FI30" s="121"/>
      <c r="FJ30" s="121"/>
      <c r="FK30" s="121"/>
      <c r="FL30" s="121"/>
      <c r="FM30" s="121"/>
      <c r="FN30" s="121"/>
      <c r="FO30" s="121"/>
      <c r="FP30" s="121"/>
      <c r="FQ30" s="121"/>
      <c r="FR30" s="121"/>
      <c r="FS30" s="121"/>
      <c r="FT30" s="121"/>
      <c r="FU30" s="121"/>
      <c r="FV30" s="121"/>
      <c r="FW30" s="121"/>
      <c r="FX30" s="121">
        <f>データ!$D$11</f>
        <v>41640</v>
      </c>
      <c r="FY30" s="121"/>
      <c r="FZ30" s="121"/>
      <c r="GA30" s="121"/>
      <c r="GB30" s="121"/>
      <c r="GC30" s="121"/>
      <c r="GD30" s="121"/>
      <c r="GE30" s="121"/>
      <c r="GF30" s="121"/>
      <c r="GG30" s="121"/>
      <c r="GH30" s="121"/>
      <c r="GI30" s="121"/>
      <c r="GJ30" s="121"/>
      <c r="GK30" s="121"/>
      <c r="GL30" s="121"/>
      <c r="GM30" s="121"/>
      <c r="GN30" s="121"/>
      <c r="GO30" s="121"/>
      <c r="GP30" s="121"/>
      <c r="GQ30" s="121">
        <f>データ!$E$11</f>
        <v>42005</v>
      </c>
      <c r="GR30" s="121"/>
      <c r="GS30" s="121"/>
      <c r="GT30" s="121"/>
      <c r="GU30" s="121"/>
      <c r="GV30" s="121"/>
      <c r="GW30" s="121"/>
      <c r="GX30" s="121"/>
      <c r="GY30" s="121"/>
      <c r="GZ30" s="121"/>
      <c r="HA30" s="121"/>
      <c r="HB30" s="121"/>
      <c r="HC30" s="121"/>
      <c r="HD30" s="121"/>
      <c r="HE30" s="121"/>
      <c r="HF30" s="121"/>
      <c r="HG30" s="121"/>
      <c r="HH30" s="121"/>
      <c r="HI30" s="121"/>
      <c r="HJ30" s="121">
        <f>データ!$F$11</f>
        <v>42370</v>
      </c>
      <c r="HK30" s="121"/>
      <c r="HL30" s="121"/>
      <c r="HM30" s="121"/>
      <c r="HN30" s="121"/>
      <c r="HO30" s="121"/>
      <c r="HP30" s="121"/>
      <c r="HQ30" s="121"/>
      <c r="HR30" s="121"/>
      <c r="HS30" s="121"/>
      <c r="HT30" s="121"/>
      <c r="HU30" s="121"/>
      <c r="HV30" s="121"/>
      <c r="HW30" s="121"/>
      <c r="HX30" s="121"/>
      <c r="HY30" s="121"/>
      <c r="HZ30" s="121"/>
      <c r="IA30" s="121"/>
      <c r="IB30" s="121"/>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21">
        <f>データ!$B$11</f>
        <v>40909</v>
      </c>
      <c r="JD30" s="121"/>
      <c r="JE30" s="121"/>
      <c r="JF30" s="121"/>
      <c r="JG30" s="121"/>
      <c r="JH30" s="121"/>
      <c r="JI30" s="121"/>
      <c r="JJ30" s="121"/>
      <c r="JK30" s="121"/>
      <c r="JL30" s="121"/>
      <c r="JM30" s="121"/>
      <c r="JN30" s="121"/>
      <c r="JO30" s="121"/>
      <c r="JP30" s="121"/>
      <c r="JQ30" s="121"/>
      <c r="JR30" s="121"/>
      <c r="JS30" s="121"/>
      <c r="JT30" s="121"/>
      <c r="JU30" s="121"/>
      <c r="JV30" s="121">
        <f>データ!$C$11</f>
        <v>41275</v>
      </c>
      <c r="JW30" s="121"/>
      <c r="JX30" s="121"/>
      <c r="JY30" s="121"/>
      <c r="JZ30" s="121"/>
      <c r="KA30" s="121"/>
      <c r="KB30" s="121"/>
      <c r="KC30" s="121"/>
      <c r="KD30" s="121"/>
      <c r="KE30" s="121"/>
      <c r="KF30" s="121"/>
      <c r="KG30" s="121"/>
      <c r="KH30" s="121"/>
      <c r="KI30" s="121"/>
      <c r="KJ30" s="121"/>
      <c r="KK30" s="121"/>
      <c r="KL30" s="121"/>
      <c r="KM30" s="121"/>
      <c r="KN30" s="121"/>
      <c r="KO30" s="121">
        <f>データ!$D$11</f>
        <v>41640</v>
      </c>
      <c r="KP30" s="121"/>
      <c r="KQ30" s="121"/>
      <c r="KR30" s="121"/>
      <c r="KS30" s="121"/>
      <c r="KT30" s="121"/>
      <c r="KU30" s="121"/>
      <c r="KV30" s="121"/>
      <c r="KW30" s="121"/>
      <c r="KX30" s="121"/>
      <c r="KY30" s="121"/>
      <c r="KZ30" s="121"/>
      <c r="LA30" s="121"/>
      <c r="LB30" s="121"/>
      <c r="LC30" s="121"/>
      <c r="LD30" s="121"/>
      <c r="LE30" s="121"/>
      <c r="LF30" s="121"/>
      <c r="LG30" s="121"/>
      <c r="LH30" s="121">
        <f>データ!$E$11</f>
        <v>42005</v>
      </c>
      <c r="LI30" s="121"/>
      <c r="LJ30" s="121"/>
      <c r="LK30" s="121"/>
      <c r="LL30" s="121"/>
      <c r="LM30" s="121"/>
      <c r="LN30" s="121"/>
      <c r="LO30" s="121"/>
      <c r="LP30" s="121"/>
      <c r="LQ30" s="121"/>
      <c r="LR30" s="121"/>
      <c r="LS30" s="121"/>
      <c r="LT30" s="121"/>
      <c r="LU30" s="121"/>
      <c r="LV30" s="121"/>
      <c r="LW30" s="121"/>
      <c r="LX30" s="121"/>
      <c r="LY30" s="121"/>
      <c r="LZ30" s="121"/>
      <c r="MA30" s="121">
        <f>データ!$F$11</f>
        <v>42370</v>
      </c>
      <c r="MB30" s="121"/>
      <c r="MC30" s="121"/>
      <c r="MD30" s="121"/>
      <c r="ME30" s="121"/>
      <c r="MF30" s="121"/>
      <c r="MG30" s="121"/>
      <c r="MH30" s="121"/>
      <c r="MI30" s="121"/>
      <c r="MJ30" s="121"/>
      <c r="MK30" s="121"/>
      <c r="ML30" s="121"/>
      <c r="MM30" s="121"/>
      <c r="MN30" s="121"/>
      <c r="MO30" s="121"/>
      <c r="MP30" s="121"/>
      <c r="MQ30" s="121"/>
      <c r="MR30" s="121"/>
      <c r="MS30" s="121"/>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121.6</v>
      </c>
      <c r="V31" s="111"/>
      <c r="W31" s="111"/>
      <c r="X31" s="111"/>
      <c r="Y31" s="111"/>
      <c r="Z31" s="111"/>
      <c r="AA31" s="111"/>
      <c r="AB31" s="111"/>
      <c r="AC31" s="111"/>
      <c r="AD31" s="111"/>
      <c r="AE31" s="111"/>
      <c r="AF31" s="111"/>
      <c r="AG31" s="111"/>
      <c r="AH31" s="111"/>
      <c r="AI31" s="111"/>
      <c r="AJ31" s="111"/>
      <c r="AK31" s="111"/>
      <c r="AL31" s="111"/>
      <c r="AM31" s="111"/>
      <c r="AN31" s="111">
        <f>データ!Z7</f>
        <v>195.5</v>
      </c>
      <c r="AO31" s="111"/>
      <c r="AP31" s="111"/>
      <c r="AQ31" s="111"/>
      <c r="AR31" s="111"/>
      <c r="AS31" s="111"/>
      <c r="AT31" s="111"/>
      <c r="AU31" s="111"/>
      <c r="AV31" s="111"/>
      <c r="AW31" s="111"/>
      <c r="AX31" s="111"/>
      <c r="AY31" s="111"/>
      <c r="AZ31" s="111"/>
      <c r="BA31" s="111"/>
      <c r="BB31" s="111"/>
      <c r="BC31" s="111"/>
      <c r="BD31" s="111"/>
      <c r="BE31" s="111"/>
      <c r="BF31" s="111"/>
      <c r="BG31" s="111">
        <f>データ!AA7</f>
        <v>191.1</v>
      </c>
      <c r="BH31" s="111"/>
      <c r="BI31" s="111"/>
      <c r="BJ31" s="111"/>
      <c r="BK31" s="111"/>
      <c r="BL31" s="111"/>
      <c r="BM31" s="111"/>
      <c r="BN31" s="111"/>
      <c r="BO31" s="111"/>
      <c r="BP31" s="111"/>
      <c r="BQ31" s="111"/>
      <c r="BR31" s="111"/>
      <c r="BS31" s="111"/>
      <c r="BT31" s="111"/>
      <c r="BU31" s="111"/>
      <c r="BV31" s="111"/>
      <c r="BW31" s="111"/>
      <c r="BX31" s="111"/>
      <c r="BY31" s="111"/>
      <c r="BZ31" s="111">
        <f>データ!AB7</f>
        <v>182.2</v>
      </c>
      <c r="CA31" s="111"/>
      <c r="CB31" s="111"/>
      <c r="CC31" s="111"/>
      <c r="CD31" s="111"/>
      <c r="CE31" s="111"/>
      <c r="CF31" s="111"/>
      <c r="CG31" s="111"/>
      <c r="CH31" s="111"/>
      <c r="CI31" s="111"/>
      <c r="CJ31" s="111"/>
      <c r="CK31" s="111"/>
      <c r="CL31" s="111"/>
      <c r="CM31" s="111"/>
      <c r="CN31" s="111"/>
      <c r="CO31" s="111"/>
      <c r="CP31" s="111"/>
      <c r="CQ31" s="111"/>
      <c r="CR31" s="111"/>
      <c r="CS31" s="111">
        <f>データ!AC7</f>
        <v>145.69999999999999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73.5</v>
      </c>
      <c r="JD31" s="82"/>
      <c r="JE31" s="82"/>
      <c r="JF31" s="82"/>
      <c r="JG31" s="82"/>
      <c r="JH31" s="82"/>
      <c r="JI31" s="82"/>
      <c r="JJ31" s="82"/>
      <c r="JK31" s="82"/>
      <c r="JL31" s="82"/>
      <c r="JM31" s="82"/>
      <c r="JN31" s="82"/>
      <c r="JO31" s="82"/>
      <c r="JP31" s="82"/>
      <c r="JQ31" s="82"/>
      <c r="JR31" s="82"/>
      <c r="JS31" s="82"/>
      <c r="JT31" s="82"/>
      <c r="JU31" s="83"/>
      <c r="JV31" s="81">
        <f>データ!DL7</f>
        <v>73.5</v>
      </c>
      <c r="JW31" s="82"/>
      <c r="JX31" s="82"/>
      <c r="JY31" s="82"/>
      <c r="JZ31" s="82"/>
      <c r="KA31" s="82"/>
      <c r="KB31" s="82"/>
      <c r="KC31" s="82"/>
      <c r="KD31" s="82"/>
      <c r="KE31" s="82"/>
      <c r="KF31" s="82"/>
      <c r="KG31" s="82"/>
      <c r="KH31" s="82"/>
      <c r="KI31" s="82"/>
      <c r="KJ31" s="82"/>
      <c r="KK31" s="82"/>
      <c r="KL31" s="82"/>
      <c r="KM31" s="82"/>
      <c r="KN31" s="83"/>
      <c r="KO31" s="81">
        <f>データ!DM7</f>
        <v>79.599999999999994</v>
      </c>
      <c r="KP31" s="82"/>
      <c r="KQ31" s="82"/>
      <c r="KR31" s="82"/>
      <c r="KS31" s="82"/>
      <c r="KT31" s="82"/>
      <c r="KU31" s="82"/>
      <c r="KV31" s="82"/>
      <c r="KW31" s="82"/>
      <c r="KX31" s="82"/>
      <c r="KY31" s="82"/>
      <c r="KZ31" s="82"/>
      <c r="LA31" s="82"/>
      <c r="LB31" s="82"/>
      <c r="LC31" s="82"/>
      <c r="LD31" s="82"/>
      <c r="LE31" s="82"/>
      <c r="LF31" s="82"/>
      <c r="LG31" s="83"/>
      <c r="LH31" s="81">
        <f>データ!DN7</f>
        <v>78.8</v>
      </c>
      <c r="LI31" s="82"/>
      <c r="LJ31" s="82"/>
      <c r="LK31" s="82"/>
      <c r="LL31" s="82"/>
      <c r="LM31" s="82"/>
      <c r="LN31" s="82"/>
      <c r="LO31" s="82"/>
      <c r="LP31" s="82"/>
      <c r="LQ31" s="82"/>
      <c r="LR31" s="82"/>
      <c r="LS31" s="82"/>
      <c r="LT31" s="82"/>
      <c r="LU31" s="82"/>
      <c r="LV31" s="82"/>
      <c r="LW31" s="82"/>
      <c r="LX31" s="82"/>
      <c r="LY31" s="82"/>
      <c r="LZ31" s="83"/>
      <c r="MA31" s="81">
        <f>データ!DO7</f>
        <v>78.8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5" t="s">
        <v>134</v>
      </c>
      <c r="NE32" s="116"/>
      <c r="NF32" s="116"/>
      <c r="NG32" s="116"/>
      <c r="NH32" s="116"/>
      <c r="NI32" s="116"/>
      <c r="NJ32" s="116"/>
      <c r="NK32" s="116"/>
      <c r="NL32" s="116"/>
      <c r="NM32" s="116"/>
      <c r="NN32" s="116"/>
      <c r="NO32" s="116"/>
      <c r="NP32" s="116"/>
      <c r="NQ32" s="116"/>
      <c r="NR32" s="117"/>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5"/>
      <c r="NE33" s="116"/>
      <c r="NF33" s="116"/>
      <c r="NG33" s="116"/>
      <c r="NH33" s="116"/>
      <c r="NI33" s="116"/>
      <c r="NJ33" s="116"/>
      <c r="NK33" s="116"/>
      <c r="NL33" s="116"/>
      <c r="NM33" s="116"/>
      <c r="NN33" s="116"/>
      <c r="NO33" s="116"/>
      <c r="NP33" s="116"/>
      <c r="NQ33" s="116"/>
      <c r="NR33" s="117"/>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5"/>
      <c r="NE34" s="116"/>
      <c r="NF34" s="116"/>
      <c r="NG34" s="116"/>
      <c r="NH34" s="116"/>
      <c r="NI34" s="116"/>
      <c r="NJ34" s="116"/>
      <c r="NK34" s="116"/>
      <c r="NL34" s="116"/>
      <c r="NM34" s="116"/>
      <c r="NN34" s="116"/>
      <c r="NO34" s="116"/>
      <c r="NP34" s="116"/>
      <c r="NQ34" s="116"/>
      <c r="NR34" s="117"/>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22"/>
      <c r="IQ35" s="122"/>
      <c r="IR35" s="122"/>
      <c r="IS35" s="122"/>
      <c r="IT35" s="122"/>
      <c r="IU35" s="122"/>
      <c r="IV35" s="122"/>
      <c r="IW35" s="122"/>
      <c r="IX35" s="122"/>
      <c r="IY35" s="122"/>
      <c r="IZ35" s="122"/>
      <c r="JA35" s="122"/>
      <c r="JB35" s="122"/>
      <c r="JC35" s="122"/>
      <c r="JD35" s="122"/>
      <c r="JE35" s="122"/>
      <c r="JF35" s="122"/>
      <c r="JG35" s="122"/>
      <c r="JH35" s="122"/>
      <c r="JI35" s="122"/>
      <c r="JJ35" s="122"/>
      <c r="JK35" s="122"/>
      <c r="JL35" s="122"/>
      <c r="JM35" s="122"/>
      <c r="JN35" s="122"/>
      <c r="JO35" s="122"/>
      <c r="JP35" s="122"/>
      <c r="JQ35" s="122"/>
      <c r="JR35" s="122"/>
      <c r="JS35" s="122"/>
      <c r="JT35" s="122"/>
      <c r="JU35" s="122"/>
      <c r="JV35" s="122"/>
      <c r="JW35" s="122"/>
      <c r="JX35" s="122"/>
      <c r="JY35" s="122"/>
      <c r="JZ35" s="122"/>
      <c r="KA35" s="122"/>
      <c r="KB35" s="122"/>
      <c r="KC35" s="122"/>
      <c r="KD35" s="122"/>
      <c r="KE35" s="122"/>
      <c r="KF35" s="122"/>
      <c r="KG35" s="122"/>
      <c r="KH35" s="122"/>
      <c r="KI35" s="122"/>
      <c r="KJ35" s="122"/>
      <c r="KK35" s="122"/>
      <c r="KL35" s="122"/>
      <c r="KM35" s="122"/>
      <c r="KN35" s="122"/>
      <c r="KO35" s="122"/>
      <c r="KP35" s="122"/>
      <c r="KQ35" s="122"/>
      <c r="KR35" s="122"/>
      <c r="KS35" s="122"/>
      <c r="KT35" s="122"/>
      <c r="KU35" s="122"/>
      <c r="KV35" s="122"/>
      <c r="KW35" s="122"/>
      <c r="KX35" s="122"/>
      <c r="KY35" s="122"/>
      <c r="KZ35" s="122"/>
      <c r="LA35" s="122"/>
      <c r="LB35" s="122"/>
      <c r="LC35" s="122"/>
      <c r="LD35" s="122"/>
      <c r="LE35" s="122"/>
      <c r="LF35" s="122"/>
      <c r="LG35" s="122"/>
      <c r="LH35" s="122"/>
      <c r="LI35" s="122"/>
      <c r="LJ35" s="122"/>
      <c r="LK35" s="122"/>
      <c r="LL35" s="122"/>
      <c r="LM35" s="122"/>
      <c r="LN35" s="122"/>
      <c r="LO35" s="122"/>
      <c r="LP35" s="122"/>
      <c r="LQ35" s="122"/>
      <c r="LR35" s="122"/>
      <c r="LS35" s="122"/>
      <c r="LT35" s="122"/>
      <c r="LU35" s="122"/>
      <c r="LV35" s="122"/>
      <c r="LW35" s="122"/>
      <c r="LX35" s="122"/>
      <c r="LY35" s="122"/>
      <c r="LZ35" s="122"/>
      <c r="MA35" s="122"/>
      <c r="MB35" s="122"/>
      <c r="MC35" s="122"/>
      <c r="MD35" s="122"/>
      <c r="ME35" s="122"/>
      <c r="MF35" s="122"/>
      <c r="MG35" s="122"/>
      <c r="MH35" s="122"/>
      <c r="MI35" s="122"/>
      <c r="MJ35" s="122"/>
      <c r="MK35" s="122"/>
      <c r="ML35" s="122"/>
      <c r="MM35" s="122"/>
      <c r="MN35" s="122"/>
      <c r="MO35" s="122"/>
      <c r="MP35" s="122"/>
      <c r="MQ35" s="122"/>
      <c r="MR35" s="122"/>
      <c r="MS35" s="122"/>
      <c r="MT35" s="122"/>
      <c r="MU35" s="122"/>
      <c r="MV35" s="122"/>
      <c r="MW35" s="17"/>
      <c r="MX35" s="17"/>
      <c r="MY35" s="17"/>
      <c r="MZ35" s="17"/>
      <c r="NA35" s="17"/>
      <c r="NB35" s="18"/>
      <c r="NC35" s="2"/>
      <c r="ND35" s="115"/>
      <c r="NE35" s="116"/>
      <c r="NF35" s="116"/>
      <c r="NG35" s="116"/>
      <c r="NH35" s="116"/>
      <c r="NI35" s="116"/>
      <c r="NJ35" s="116"/>
      <c r="NK35" s="116"/>
      <c r="NL35" s="116"/>
      <c r="NM35" s="116"/>
      <c r="NN35" s="116"/>
      <c r="NO35" s="116"/>
      <c r="NP35" s="116"/>
      <c r="NQ35" s="116"/>
      <c r="NR35" s="117"/>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5"/>
      <c r="NE36" s="116"/>
      <c r="NF36" s="116"/>
      <c r="NG36" s="116"/>
      <c r="NH36" s="116"/>
      <c r="NI36" s="116"/>
      <c r="NJ36" s="116"/>
      <c r="NK36" s="116"/>
      <c r="NL36" s="116"/>
      <c r="NM36" s="116"/>
      <c r="NN36" s="116"/>
      <c r="NO36" s="116"/>
      <c r="NP36" s="116"/>
      <c r="NQ36" s="116"/>
      <c r="NR36" s="117"/>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5"/>
      <c r="NE37" s="116"/>
      <c r="NF37" s="116"/>
      <c r="NG37" s="116"/>
      <c r="NH37" s="116"/>
      <c r="NI37" s="116"/>
      <c r="NJ37" s="116"/>
      <c r="NK37" s="116"/>
      <c r="NL37" s="116"/>
      <c r="NM37" s="116"/>
      <c r="NN37" s="116"/>
      <c r="NO37" s="116"/>
      <c r="NP37" s="116"/>
      <c r="NQ37" s="116"/>
      <c r="NR37" s="117"/>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5"/>
      <c r="NE38" s="116"/>
      <c r="NF38" s="116"/>
      <c r="NG38" s="116"/>
      <c r="NH38" s="116"/>
      <c r="NI38" s="116"/>
      <c r="NJ38" s="116"/>
      <c r="NK38" s="116"/>
      <c r="NL38" s="116"/>
      <c r="NM38" s="116"/>
      <c r="NN38" s="116"/>
      <c r="NO38" s="116"/>
      <c r="NP38" s="116"/>
      <c r="NQ38" s="116"/>
      <c r="NR38" s="117"/>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5"/>
      <c r="NE39" s="116"/>
      <c r="NF39" s="116"/>
      <c r="NG39" s="116"/>
      <c r="NH39" s="116"/>
      <c r="NI39" s="116"/>
      <c r="NJ39" s="116"/>
      <c r="NK39" s="116"/>
      <c r="NL39" s="116"/>
      <c r="NM39" s="116"/>
      <c r="NN39" s="116"/>
      <c r="NO39" s="116"/>
      <c r="NP39" s="116"/>
      <c r="NQ39" s="116"/>
      <c r="NR39" s="117"/>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5"/>
      <c r="NE40" s="116"/>
      <c r="NF40" s="116"/>
      <c r="NG40" s="116"/>
      <c r="NH40" s="116"/>
      <c r="NI40" s="116"/>
      <c r="NJ40" s="116"/>
      <c r="NK40" s="116"/>
      <c r="NL40" s="116"/>
      <c r="NM40" s="116"/>
      <c r="NN40" s="116"/>
      <c r="NO40" s="116"/>
      <c r="NP40" s="116"/>
      <c r="NQ40" s="116"/>
      <c r="NR40" s="117"/>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5"/>
      <c r="NE41" s="116"/>
      <c r="NF41" s="116"/>
      <c r="NG41" s="116"/>
      <c r="NH41" s="116"/>
      <c r="NI41" s="116"/>
      <c r="NJ41" s="116"/>
      <c r="NK41" s="116"/>
      <c r="NL41" s="116"/>
      <c r="NM41" s="116"/>
      <c r="NN41" s="116"/>
      <c r="NO41" s="116"/>
      <c r="NP41" s="116"/>
      <c r="NQ41" s="116"/>
      <c r="NR41" s="117"/>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5"/>
      <c r="NE42" s="116"/>
      <c r="NF42" s="116"/>
      <c r="NG42" s="116"/>
      <c r="NH42" s="116"/>
      <c r="NI42" s="116"/>
      <c r="NJ42" s="116"/>
      <c r="NK42" s="116"/>
      <c r="NL42" s="116"/>
      <c r="NM42" s="116"/>
      <c r="NN42" s="116"/>
      <c r="NO42" s="116"/>
      <c r="NP42" s="116"/>
      <c r="NQ42" s="116"/>
      <c r="NR42" s="117"/>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5"/>
      <c r="NE43" s="116"/>
      <c r="NF43" s="116"/>
      <c r="NG43" s="116"/>
      <c r="NH43" s="116"/>
      <c r="NI43" s="116"/>
      <c r="NJ43" s="116"/>
      <c r="NK43" s="116"/>
      <c r="NL43" s="116"/>
      <c r="NM43" s="116"/>
      <c r="NN43" s="116"/>
      <c r="NO43" s="116"/>
      <c r="NP43" s="116"/>
      <c r="NQ43" s="116"/>
      <c r="NR43" s="117"/>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5"/>
      <c r="NE44" s="116"/>
      <c r="NF44" s="116"/>
      <c r="NG44" s="116"/>
      <c r="NH44" s="116"/>
      <c r="NI44" s="116"/>
      <c r="NJ44" s="116"/>
      <c r="NK44" s="116"/>
      <c r="NL44" s="116"/>
      <c r="NM44" s="116"/>
      <c r="NN44" s="116"/>
      <c r="NO44" s="116"/>
      <c r="NP44" s="116"/>
      <c r="NQ44" s="116"/>
      <c r="NR44" s="117"/>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5"/>
      <c r="NE45" s="116"/>
      <c r="NF45" s="116"/>
      <c r="NG45" s="116"/>
      <c r="NH45" s="116"/>
      <c r="NI45" s="116"/>
      <c r="NJ45" s="116"/>
      <c r="NK45" s="116"/>
      <c r="NL45" s="116"/>
      <c r="NM45" s="116"/>
      <c r="NN45" s="116"/>
      <c r="NO45" s="116"/>
      <c r="NP45" s="116"/>
      <c r="NQ45" s="116"/>
      <c r="NR45" s="117"/>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5"/>
      <c r="NE46" s="116"/>
      <c r="NF46" s="116"/>
      <c r="NG46" s="116"/>
      <c r="NH46" s="116"/>
      <c r="NI46" s="116"/>
      <c r="NJ46" s="116"/>
      <c r="NK46" s="116"/>
      <c r="NL46" s="116"/>
      <c r="NM46" s="116"/>
      <c r="NN46" s="116"/>
      <c r="NO46" s="116"/>
      <c r="NP46" s="116"/>
      <c r="NQ46" s="116"/>
      <c r="NR46" s="117"/>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5"/>
      <c r="NE47" s="116"/>
      <c r="NF47" s="116"/>
      <c r="NG47" s="116"/>
      <c r="NH47" s="116"/>
      <c r="NI47" s="116"/>
      <c r="NJ47" s="116"/>
      <c r="NK47" s="116"/>
      <c r="NL47" s="116"/>
      <c r="NM47" s="116"/>
      <c r="NN47" s="116"/>
      <c r="NO47" s="116"/>
      <c r="NP47" s="116"/>
      <c r="NQ47" s="116"/>
      <c r="NR47" s="117"/>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5" t="s">
        <v>132</v>
      </c>
      <c r="NE49" s="116"/>
      <c r="NF49" s="116"/>
      <c r="NG49" s="116"/>
      <c r="NH49" s="116"/>
      <c r="NI49" s="116"/>
      <c r="NJ49" s="116"/>
      <c r="NK49" s="116"/>
      <c r="NL49" s="116"/>
      <c r="NM49" s="116"/>
      <c r="NN49" s="116"/>
      <c r="NO49" s="116"/>
      <c r="NP49" s="116"/>
      <c r="NQ49" s="116"/>
      <c r="NR49" s="117"/>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5"/>
      <c r="NE50" s="116"/>
      <c r="NF50" s="116"/>
      <c r="NG50" s="116"/>
      <c r="NH50" s="116"/>
      <c r="NI50" s="116"/>
      <c r="NJ50" s="116"/>
      <c r="NK50" s="116"/>
      <c r="NL50" s="116"/>
      <c r="NM50" s="116"/>
      <c r="NN50" s="116"/>
      <c r="NO50" s="116"/>
      <c r="NP50" s="116"/>
      <c r="NQ50" s="116"/>
      <c r="NR50" s="117"/>
    </row>
    <row r="51" spans="1:382" ht="13.5" customHeight="1" x14ac:dyDescent="0.15">
      <c r="A51" s="2"/>
      <c r="B51" s="23"/>
      <c r="C51" s="5"/>
      <c r="D51" s="5"/>
      <c r="E51" s="5"/>
      <c r="F51" s="5"/>
      <c r="G51" s="35"/>
      <c r="H51" s="35"/>
      <c r="I51" s="5"/>
      <c r="J51" s="5"/>
      <c r="K51" s="5"/>
      <c r="L51" s="5"/>
      <c r="M51" s="5"/>
      <c r="N51" s="5"/>
      <c r="O51" s="5"/>
      <c r="P51" s="5"/>
      <c r="Q51" s="5"/>
      <c r="R51" s="27"/>
      <c r="S51" s="27"/>
      <c r="T51" s="27"/>
      <c r="U51" s="121">
        <f>データ!$B$11</f>
        <v>40909</v>
      </c>
      <c r="V51" s="121"/>
      <c r="W51" s="121"/>
      <c r="X51" s="121"/>
      <c r="Y51" s="121"/>
      <c r="Z51" s="121"/>
      <c r="AA51" s="121"/>
      <c r="AB51" s="121"/>
      <c r="AC51" s="121"/>
      <c r="AD51" s="121"/>
      <c r="AE51" s="121"/>
      <c r="AF51" s="121"/>
      <c r="AG51" s="121"/>
      <c r="AH51" s="121"/>
      <c r="AI51" s="121"/>
      <c r="AJ51" s="121"/>
      <c r="AK51" s="121"/>
      <c r="AL51" s="121"/>
      <c r="AM51" s="121"/>
      <c r="AN51" s="121">
        <f>データ!$C$11</f>
        <v>41275</v>
      </c>
      <c r="AO51" s="121"/>
      <c r="AP51" s="121"/>
      <c r="AQ51" s="121"/>
      <c r="AR51" s="121"/>
      <c r="AS51" s="121"/>
      <c r="AT51" s="121"/>
      <c r="AU51" s="121"/>
      <c r="AV51" s="121"/>
      <c r="AW51" s="121"/>
      <c r="AX51" s="121"/>
      <c r="AY51" s="121"/>
      <c r="AZ51" s="121"/>
      <c r="BA51" s="121"/>
      <c r="BB51" s="121"/>
      <c r="BC51" s="121"/>
      <c r="BD51" s="121"/>
      <c r="BE51" s="121"/>
      <c r="BF51" s="121"/>
      <c r="BG51" s="121">
        <f>データ!$D$11</f>
        <v>41640</v>
      </c>
      <c r="BH51" s="121"/>
      <c r="BI51" s="121"/>
      <c r="BJ51" s="121"/>
      <c r="BK51" s="121"/>
      <c r="BL51" s="121"/>
      <c r="BM51" s="121"/>
      <c r="BN51" s="121"/>
      <c r="BO51" s="121"/>
      <c r="BP51" s="121"/>
      <c r="BQ51" s="121"/>
      <c r="BR51" s="121"/>
      <c r="BS51" s="121"/>
      <c r="BT51" s="121"/>
      <c r="BU51" s="121"/>
      <c r="BV51" s="121"/>
      <c r="BW51" s="121"/>
      <c r="BX51" s="121"/>
      <c r="BY51" s="121"/>
      <c r="BZ51" s="121">
        <f>データ!$E$11</f>
        <v>42005</v>
      </c>
      <c r="CA51" s="121"/>
      <c r="CB51" s="121"/>
      <c r="CC51" s="121"/>
      <c r="CD51" s="121"/>
      <c r="CE51" s="121"/>
      <c r="CF51" s="121"/>
      <c r="CG51" s="121"/>
      <c r="CH51" s="121"/>
      <c r="CI51" s="121"/>
      <c r="CJ51" s="121"/>
      <c r="CK51" s="121"/>
      <c r="CL51" s="121"/>
      <c r="CM51" s="121"/>
      <c r="CN51" s="121"/>
      <c r="CO51" s="121"/>
      <c r="CP51" s="121"/>
      <c r="CQ51" s="121"/>
      <c r="CR51" s="121"/>
      <c r="CS51" s="121">
        <f>データ!$F$11</f>
        <v>42370</v>
      </c>
      <c r="CT51" s="121"/>
      <c r="CU51" s="121"/>
      <c r="CV51" s="121"/>
      <c r="CW51" s="121"/>
      <c r="CX51" s="121"/>
      <c r="CY51" s="121"/>
      <c r="CZ51" s="121"/>
      <c r="DA51" s="121"/>
      <c r="DB51" s="121"/>
      <c r="DC51" s="121"/>
      <c r="DD51" s="121"/>
      <c r="DE51" s="121"/>
      <c r="DF51" s="121"/>
      <c r="DG51" s="121"/>
      <c r="DH51" s="121"/>
      <c r="DI51" s="121"/>
      <c r="DJ51" s="121"/>
      <c r="DK51" s="121"/>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21">
        <f>データ!$B$11</f>
        <v>40909</v>
      </c>
      <c r="EM51" s="121"/>
      <c r="EN51" s="121"/>
      <c r="EO51" s="121"/>
      <c r="EP51" s="121"/>
      <c r="EQ51" s="121"/>
      <c r="ER51" s="121"/>
      <c r="ES51" s="121"/>
      <c r="ET51" s="121"/>
      <c r="EU51" s="121"/>
      <c r="EV51" s="121"/>
      <c r="EW51" s="121"/>
      <c r="EX51" s="121"/>
      <c r="EY51" s="121"/>
      <c r="EZ51" s="121"/>
      <c r="FA51" s="121"/>
      <c r="FB51" s="121"/>
      <c r="FC51" s="121"/>
      <c r="FD51" s="121"/>
      <c r="FE51" s="121">
        <f>データ!$C$11</f>
        <v>41275</v>
      </c>
      <c r="FF51" s="121"/>
      <c r="FG51" s="121"/>
      <c r="FH51" s="121"/>
      <c r="FI51" s="121"/>
      <c r="FJ51" s="121"/>
      <c r="FK51" s="121"/>
      <c r="FL51" s="121"/>
      <c r="FM51" s="121"/>
      <c r="FN51" s="121"/>
      <c r="FO51" s="121"/>
      <c r="FP51" s="121"/>
      <c r="FQ51" s="121"/>
      <c r="FR51" s="121"/>
      <c r="FS51" s="121"/>
      <c r="FT51" s="121"/>
      <c r="FU51" s="121"/>
      <c r="FV51" s="121"/>
      <c r="FW51" s="121"/>
      <c r="FX51" s="121">
        <f>データ!$D$11</f>
        <v>41640</v>
      </c>
      <c r="FY51" s="121"/>
      <c r="FZ51" s="121"/>
      <c r="GA51" s="121"/>
      <c r="GB51" s="121"/>
      <c r="GC51" s="121"/>
      <c r="GD51" s="121"/>
      <c r="GE51" s="121"/>
      <c r="GF51" s="121"/>
      <c r="GG51" s="121"/>
      <c r="GH51" s="121"/>
      <c r="GI51" s="121"/>
      <c r="GJ51" s="121"/>
      <c r="GK51" s="121"/>
      <c r="GL51" s="121"/>
      <c r="GM51" s="121"/>
      <c r="GN51" s="121"/>
      <c r="GO51" s="121"/>
      <c r="GP51" s="121"/>
      <c r="GQ51" s="121">
        <f>データ!$E$11</f>
        <v>42005</v>
      </c>
      <c r="GR51" s="121"/>
      <c r="GS51" s="121"/>
      <c r="GT51" s="121"/>
      <c r="GU51" s="121"/>
      <c r="GV51" s="121"/>
      <c r="GW51" s="121"/>
      <c r="GX51" s="121"/>
      <c r="GY51" s="121"/>
      <c r="GZ51" s="121"/>
      <c r="HA51" s="121"/>
      <c r="HB51" s="121"/>
      <c r="HC51" s="121"/>
      <c r="HD51" s="121"/>
      <c r="HE51" s="121"/>
      <c r="HF51" s="121"/>
      <c r="HG51" s="121"/>
      <c r="HH51" s="121"/>
      <c r="HI51" s="121"/>
      <c r="HJ51" s="121">
        <f>データ!$F$11</f>
        <v>42370</v>
      </c>
      <c r="HK51" s="121"/>
      <c r="HL51" s="121"/>
      <c r="HM51" s="121"/>
      <c r="HN51" s="121"/>
      <c r="HO51" s="121"/>
      <c r="HP51" s="121"/>
      <c r="HQ51" s="121"/>
      <c r="HR51" s="121"/>
      <c r="HS51" s="121"/>
      <c r="HT51" s="121"/>
      <c r="HU51" s="121"/>
      <c r="HV51" s="121"/>
      <c r="HW51" s="121"/>
      <c r="HX51" s="121"/>
      <c r="HY51" s="121"/>
      <c r="HZ51" s="121"/>
      <c r="IA51" s="121"/>
      <c r="IB51" s="121"/>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21">
        <f>データ!$B$11</f>
        <v>40909</v>
      </c>
      <c r="JD51" s="121"/>
      <c r="JE51" s="121"/>
      <c r="JF51" s="121"/>
      <c r="JG51" s="121"/>
      <c r="JH51" s="121"/>
      <c r="JI51" s="121"/>
      <c r="JJ51" s="121"/>
      <c r="JK51" s="121"/>
      <c r="JL51" s="121"/>
      <c r="JM51" s="121"/>
      <c r="JN51" s="121"/>
      <c r="JO51" s="121"/>
      <c r="JP51" s="121"/>
      <c r="JQ51" s="121"/>
      <c r="JR51" s="121"/>
      <c r="JS51" s="121"/>
      <c r="JT51" s="121"/>
      <c r="JU51" s="121"/>
      <c r="JV51" s="121">
        <f>データ!$C$11</f>
        <v>41275</v>
      </c>
      <c r="JW51" s="121"/>
      <c r="JX51" s="121"/>
      <c r="JY51" s="121"/>
      <c r="JZ51" s="121"/>
      <c r="KA51" s="121"/>
      <c r="KB51" s="121"/>
      <c r="KC51" s="121"/>
      <c r="KD51" s="121"/>
      <c r="KE51" s="121"/>
      <c r="KF51" s="121"/>
      <c r="KG51" s="121"/>
      <c r="KH51" s="121"/>
      <c r="KI51" s="121"/>
      <c r="KJ51" s="121"/>
      <c r="KK51" s="121"/>
      <c r="KL51" s="121"/>
      <c r="KM51" s="121"/>
      <c r="KN51" s="121"/>
      <c r="KO51" s="121">
        <f>データ!$D$11</f>
        <v>41640</v>
      </c>
      <c r="KP51" s="121"/>
      <c r="KQ51" s="121"/>
      <c r="KR51" s="121"/>
      <c r="KS51" s="121"/>
      <c r="KT51" s="121"/>
      <c r="KU51" s="121"/>
      <c r="KV51" s="121"/>
      <c r="KW51" s="121"/>
      <c r="KX51" s="121"/>
      <c r="KY51" s="121"/>
      <c r="KZ51" s="121"/>
      <c r="LA51" s="121"/>
      <c r="LB51" s="121"/>
      <c r="LC51" s="121"/>
      <c r="LD51" s="121"/>
      <c r="LE51" s="121"/>
      <c r="LF51" s="121"/>
      <c r="LG51" s="121"/>
      <c r="LH51" s="121">
        <f>データ!$E$11</f>
        <v>42005</v>
      </c>
      <c r="LI51" s="121"/>
      <c r="LJ51" s="121"/>
      <c r="LK51" s="121"/>
      <c r="LL51" s="121"/>
      <c r="LM51" s="121"/>
      <c r="LN51" s="121"/>
      <c r="LO51" s="121"/>
      <c r="LP51" s="121"/>
      <c r="LQ51" s="121"/>
      <c r="LR51" s="121"/>
      <c r="LS51" s="121"/>
      <c r="LT51" s="121"/>
      <c r="LU51" s="121"/>
      <c r="LV51" s="121"/>
      <c r="LW51" s="121"/>
      <c r="LX51" s="121"/>
      <c r="LY51" s="121"/>
      <c r="LZ51" s="121"/>
      <c r="MA51" s="121">
        <f>データ!$F$11</f>
        <v>42370</v>
      </c>
      <c r="MB51" s="121"/>
      <c r="MC51" s="121"/>
      <c r="MD51" s="121"/>
      <c r="ME51" s="121"/>
      <c r="MF51" s="121"/>
      <c r="MG51" s="121"/>
      <c r="MH51" s="121"/>
      <c r="MI51" s="121"/>
      <c r="MJ51" s="121"/>
      <c r="MK51" s="121"/>
      <c r="ML51" s="121"/>
      <c r="MM51" s="121"/>
      <c r="MN51" s="121"/>
      <c r="MO51" s="121"/>
      <c r="MP51" s="121"/>
      <c r="MQ51" s="121"/>
      <c r="MR51" s="121"/>
      <c r="MS51" s="121"/>
      <c r="MT51" s="5"/>
      <c r="MU51" s="5"/>
      <c r="MV51" s="5"/>
      <c r="MW51" s="5"/>
      <c r="MX51" s="5"/>
      <c r="MY51" s="5"/>
      <c r="MZ51" s="5"/>
      <c r="NA51" s="5"/>
      <c r="NB51" s="24"/>
      <c r="NC51" s="2"/>
      <c r="ND51" s="115"/>
      <c r="NE51" s="116"/>
      <c r="NF51" s="116"/>
      <c r="NG51" s="116"/>
      <c r="NH51" s="116"/>
      <c r="NI51" s="116"/>
      <c r="NJ51" s="116"/>
      <c r="NK51" s="116"/>
      <c r="NL51" s="116"/>
      <c r="NM51" s="116"/>
      <c r="NN51" s="116"/>
      <c r="NO51" s="116"/>
      <c r="NP51" s="116"/>
      <c r="NQ51" s="116"/>
      <c r="NR51" s="117"/>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48.1</v>
      </c>
      <c r="EM52" s="111"/>
      <c r="EN52" s="111"/>
      <c r="EO52" s="111"/>
      <c r="EP52" s="111"/>
      <c r="EQ52" s="111"/>
      <c r="ER52" s="111"/>
      <c r="ES52" s="111"/>
      <c r="ET52" s="111"/>
      <c r="EU52" s="111"/>
      <c r="EV52" s="111"/>
      <c r="EW52" s="111"/>
      <c r="EX52" s="111"/>
      <c r="EY52" s="111"/>
      <c r="EZ52" s="111"/>
      <c r="FA52" s="111"/>
      <c r="FB52" s="111"/>
      <c r="FC52" s="111"/>
      <c r="FD52" s="111"/>
      <c r="FE52" s="111">
        <f>データ!BG7</f>
        <v>48.8</v>
      </c>
      <c r="FF52" s="111"/>
      <c r="FG52" s="111"/>
      <c r="FH52" s="111"/>
      <c r="FI52" s="111"/>
      <c r="FJ52" s="111"/>
      <c r="FK52" s="111"/>
      <c r="FL52" s="111"/>
      <c r="FM52" s="111"/>
      <c r="FN52" s="111"/>
      <c r="FO52" s="111"/>
      <c r="FP52" s="111"/>
      <c r="FQ52" s="111"/>
      <c r="FR52" s="111"/>
      <c r="FS52" s="111"/>
      <c r="FT52" s="111"/>
      <c r="FU52" s="111"/>
      <c r="FV52" s="111"/>
      <c r="FW52" s="111"/>
      <c r="FX52" s="111">
        <f>データ!BH7</f>
        <v>47.7</v>
      </c>
      <c r="FY52" s="111"/>
      <c r="FZ52" s="111"/>
      <c r="GA52" s="111"/>
      <c r="GB52" s="111"/>
      <c r="GC52" s="111"/>
      <c r="GD52" s="111"/>
      <c r="GE52" s="111"/>
      <c r="GF52" s="111"/>
      <c r="GG52" s="111"/>
      <c r="GH52" s="111"/>
      <c r="GI52" s="111"/>
      <c r="GJ52" s="111"/>
      <c r="GK52" s="111"/>
      <c r="GL52" s="111"/>
      <c r="GM52" s="111"/>
      <c r="GN52" s="111"/>
      <c r="GO52" s="111"/>
      <c r="GP52" s="111"/>
      <c r="GQ52" s="111">
        <f>データ!BI7</f>
        <v>45.1</v>
      </c>
      <c r="GR52" s="111"/>
      <c r="GS52" s="111"/>
      <c r="GT52" s="111"/>
      <c r="GU52" s="111"/>
      <c r="GV52" s="111"/>
      <c r="GW52" s="111"/>
      <c r="GX52" s="111"/>
      <c r="GY52" s="111"/>
      <c r="GZ52" s="111"/>
      <c r="HA52" s="111"/>
      <c r="HB52" s="111"/>
      <c r="HC52" s="111"/>
      <c r="HD52" s="111"/>
      <c r="HE52" s="111"/>
      <c r="HF52" s="111"/>
      <c r="HG52" s="111"/>
      <c r="HH52" s="111"/>
      <c r="HI52" s="111"/>
      <c r="HJ52" s="111">
        <f>データ!BJ7</f>
        <v>31.3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4150</v>
      </c>
      <c r="JD52" s="110"/>
      <c r="JE52" s="110"/>
      <c r="JF52" s="110"/>
      <c r="JG52" s="110"/>
      <c r="JH52" s="110"/>
      <c r="JI52" s="110"/>
      <c r="JJ52" s="110"/>
      <c r="JK52" s="110"/>
      <c r="JL52" s="110"/>
      <c r="JM52" s="110"/>
      <c r="JN52" s="110"/>
      <c r="JO52" s="110"/>
      <c r="JP52" s="110"/>
      <c r="JQ52" s="110"/>
      <c r="JR52" s="110"/>
      <c r="JS52" s="110"/>
      <c r="JT52" s="110"/>
      <c r="JU52" s="110"/>
      <c r="JV52" s="110">
        <f>データ!BR7</f>
        <v>4358</v>
      </c>
      <c r="JW52" s="110"/>
      <c r="JX52" s="110"/>
      <c r="JY52" s="110"/>
      <c r="JZ52" s="110"/>
      <c r="KA52" s="110"/>
      <c r="KB52" s="110"/>
      <c r="KC52" s="110"/>
      <c r="KD52" s="110"/>
      <c r="KE52" s="110"/>
      <c r="KF52" s="110"/>
      <c r="KG52" s="110"/>
      <c r="KH52" s="110"/>
      <c r="KI52" s="110"/>
      <c r="KJ52" s="110"/>
      <c r="KK52" s="110"/>
      <c r="KL52" s="110"/>
      <c r="KM52" s="110"/>
      <c r="KN52" s="110"/>
      <c r="KO52" s="110">
        <f>データ!BS7</f>
        <v>3985</v>
      </c>
      <c r="KP52" s="110"/>
      <c r="KQ52" s="110"/>
      <c r="KR52" s="110"/>
      <c r="KS52" s="110"/>
      <c r="KT52" s="110"/>
      <c r="KU52" s="110"/>
      <c r="KV52" s="110"/>
      <c r="KW52" s="110"/>
      <c r="KX52" s="110"/>
      <c r="KY52" s="110"/>
      <c r="KZ52" s="110"/>
      <c r="LA52" s="110"/>
      <c r="LB52" s="110"/>
      <c r="LC52" s="110"/>
      <c r="LD52" s="110"/>
      <c r="LE52" s="110"/>
      <c r="LF52" s="110"/>
      <c r="LG52" s="110"/>
      <c r="LH52" s="110">
        <f>データ!BT7</f>
        <v>3750</v>
      </c>
      <c r="LI52" s="110"/>
      <c r="LJ52" s="110"/>
      <c r="LK52" s="110"/>
      <c r="LL52" s="110"/>
      <c r="LM52" s="110"/>
      <c r="LN52" s="110"/>
      <c r="LO52" s="110"/>
      <c r="LP52" s="110"/>
      <c r="LQ52" s="110"/>
      <c r="LR52" s="110"/>
      <c r="LS52" s="110"/>
      <c r="LT52" s="110"/>
      <c r="LU52" s="110"/>
      <c r="LV52" s="110"/>
      <c r="LW52" s="110"/>
      <c r="LX52" s="110"/>
      <c r="LY52" s="110"/>
      <c r="LZ52" s="110"/>
      <c r="MA52" s="110">
        <f>データ!BU7</f>
        <v>2472</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115"/>
      <c r="NE52" s="116"/>
      <c r="NF52" s="116"/>
      <c r="NG52" s="116"/>
      <c r="NH52" s="116"/>
      <c r="NI52" s="116"/>
      <c r="NJ52" s="116"/>
      <c r="NK52" s="116"/>
      <c r="NL52" s="116"/>
      <c r="NM52" s="116"/>
      <c r="NN52" s="116"/>
      <c r="NO52" s="116"/>
      <c r="NP52" s="116"/>
      <c r="NQ52" s="116"/>
      <c r="NR52" s="117"/>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115"/>
      <c r="NE53" s="116"/>
      <c r="NF53" s="116"/>
      <c r="NG53" s="116"/>
      <c r="NH53" s="116"/>
      <c r="NI53" s="116"/>
      <c r="NJ53" s="116"/>
      <c r="NK53" s="116"/>
      <c r="NL53" s="116"/>
      <c r="NM53" s="116"/>
      <c r="NN53" s="116"/>
      <c r="NO53" s="116"/>
      <c r="NP53" s="116"/>
      <c r="NQ53" s="116"/>
      <c r="NR53" s="117"/>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5"/>
      <c r="NE54" s="116"/>
      <c r="NF54" s="116"/>
      <c r="NG54" s="116"/>
      <c r="NH54" s="116"/>
      <c r="NI54" s="116"/>
      <c r="NJ54" s="116"/>
      <c r="NK54" s="116"/>
      <c r="NL54" s="116"/>
      <c r="NM54" s="116"/>
      <c r="NN54" s="116"/>
      <c r="NO54" s="116"/>
      <c r="NP54" s="116"/>
      <c r="NQ54" s="116"/>
      <c r="NR54" s="117"/>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15"/>
      <c r="NE55" s="116"/>
      <c r="NF55" s="116"/>
      <c r="NG55" s="116"/>
      <c r="NH55" s="116"/>
      <c r="NI55" s="116"/>
      <c r="NJ55" s="116"/>
      <c r="NK55" s="116"/>
      <c r="NL55" s="116"/>
      <c r="NM55" s="116"/>
      <c r="NN55" s="116"/>
      <c r="NO55" s="116"/>
      <c r="NP55" s="116"/>
      <c r="NQ55" s="116"/>
      <c r="NR55" s="117"/>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15"/>
      <c r="NE56" s="116"/>
      <c r="NF56" s="116"/>
      <c r="NG56" s="116"/>
      <c r="NH56" s="116"/>
      <c r="NI56" s="116"/>
      <c r="NJ56" s="116"/>
      <c r="NK56" s="116"/>
      <c r="NL56" s="116"/>
      <c r="NM56" s="116"/>
      <c r="NN56" s="116"/>
      <c r="NO56" s="116"/>
      <c r="NP56" s="116"/>
      <c r="NQ56" s="116"/>
      <c r="NR56" s="117"/>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5"/>
      <c r="NE57" s="116"/>
      <c r="NF57" s="116"/>
      <c r="NG57" s="116"/>
      <c r="NH57" s="116"/>
      <c r="NI57" s="116"/>
      <c r="NJ57" s="116"/>
      <c r="NK57" s="116"/>
      <c r="NL57" s="116"/>
      <c r="NM57" s="116"/>
      <c r="NN57" s="116"/>
      <c r="NO57" s="116"/>
      <c r="NP57" s="116"/>
      <c r="NQ57" s="116"/>
      <c r="NR57" s="117"/>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5"/>
      <c r="NE58" s="116"/>
      <c r="NF58" s="116"/>
      <c r="NG58" s="116"/>
      <c r="NH58" s="116"/>
      <c r="NI58" s="116"/>
      <c r="NJ58" s="116"/>
      <c r="NK58" s="116"/>
      <c r="NL58" s="116"/>
      <c r="NM58" s="116"/>
      <c r="NN58" s="116"/>
      <c r="NO58" s="116"/>
      <c r="NP58" s="116"/>
      <c r="NQ58" s="116"/>
      <c r="NR58" s="117"/>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5"/>
      <c r="NE59" s="116"/>
      <c r="NF59" s="116"/>
      <c r="NG59" s="116"/>
      <c r="NH59" s="116"/>
      <c r="NI59" s="116"/>
      <c r="NJ59" s="116"/>
      <c r="NK59" s="116"/>
      <c r="NL59" s="116"/>
      <c r="NM59" s="116"/>
      <c r="NN59" s="116"/>
      <c r="NO59" s="116"/>
      <c r="NP59" s="116"/>
      <c r="NQ59" s="116"/>
      <c r="NR59" s="117"/>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15"/>
      <c r="NE60" s="116"/>
      <c r="NF60" s="116"/>
      <c r="NG60" s="116"/>
      <c r="NH60" s="116"/>
      <c r="NI60" s="116"/>
      <c r="NJ60" s="116"/>
      <c r="NK60" s="116"/>
      <c r="NL60" s="116"/>
      <c r="NM60" s="116"/>
      <c r="NN60" s="116"/>
      <c r="NO60" s="116"/>
      <c r="NP60" s="116"/>
      <c r="NQ60" s="116"/>
      <c r="NR60" s="117"/>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15"/>
      <c r="NE61" s="116"/>
      <c r="NF61" s="116"/>
      <c r="NG61" s="116"/>
      <c r="NH61" s="116"/>
      <c r="NI61" s="116"/>
      <c r="NJ61" s="116"/>
      <c r="NK61" s="116"/>
      <c r="NL61" s="116"/>
      <c r="NM61" s="116"/>
      <c r="NN61" s="116"/>
      <c r="NO61" s="116"/>
      <c r="NP61" s="116"/>
      <c r="NQ61" s="116"/>
      <c r="NR61" s="117"/>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5"/>
      <c r="NE62" s="116"/>
      <c r="NF62" s="116"/>
      <c r="NG62" s="116"/>
      <c r="NH62" s="116"/>
      <c r="NI62" s="116"/>
      <c r="NJ62" s="116"/>
      <c r="NK62" s="116"/>
      <c r="NL62" s="116"/>
      <c r="NM62" s="116"/>
      <c r="NN62" s="116"/>
      <c r="NO62" s="116"/>
      <c r="NP62" s="116"/>
      <c r="NQ62" s="116"/>
      <c r="NR62" s="117"/>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5"/>
      <c r="NE63" s="116"/>
      <c r="NF63" s="116"/>
      <c r="NG63" s="116"/>
      <c r="NH63" s="116"/>
      <c r="NI63" s="116"/>
      <c r="NJ63" s="116"/>
      <c r="NK63" s="116"/>
      <c r="NL63" s="116"/>
      <c r="NM63" s="116"/>
      <c r="NN63" s="116"/>
      <c r="NO63" s="116"/>
      <c r="NP63" s="116"/>
      <c r="NQ63" s="116"/>
      <c r="NR63" s="117"/>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18"/>
      <c r="NE64" s="119"/>
      <c r="NF64" s="119"/>
      <c r="NG64" s="119"/>
      <c r="NH64" s="119"/>
      <c r="NI64" s="119"/>
      <c r="NJ64" s="119"/>
      <c r="NK64" s="119"/>
      <c r="NL64" s="119"/>
      <c r="NM64" s="119"/>
      <c r="NN64" s="119"/>
      <c r="NO64" s="119"/>
      <c r="NP64" s="119"/>
      <c r="NQ64" s="119"/>
      <c r="NR64" s="120"/>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23732</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352152</v>
      </c>
      <c r="D6" s="61">
        <f t="shared" si="1"/>
        <v>47</v>
      </c>
      <c r="E6" s="61">
        <f t="shared" si="1"/>
        <v>14</v>
      </c>
      <c r="F6" s="61">
        <f t="shared" si="1"/>
        <v>0</v>
      </c>
      <c r="G6" s="61">
        <f t="shared" si="1"/>
        <v>3</v>
      </c>
      <c r="H6" s="61" t="str">
        <f>SUBSTITUTE(H8,"　","")</f>
        <v>山口県周南市</v>
      </c>
      <c r="I6" s="61" t="str">
        <f t="shared" si="1"/>
        <v>周南市営熊毛インター前駐車場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14</v>
      </c>
      <c r="S6" s="63" t="str">
        <f t="shared" si="1"/>
        <v>商業施設</v>
      </c>
      <c r="T6" s="63" t="str">
        <f t="shared" si="1"/>
        <v>無</v>
      </c>
      <c r="U6" s="64">
        <f t="shared" si="1"/>
        <v>3168</v>
      </c>
      <c r="V6" s="64">
        <f t="shared" si="1"/>
        <v>113</v>
      </c>
      <c r="W6" s="64">
        <f t="shared" si="1"/>
        <v>300</v>
      </c>
      <c r="X6" s="63" t="str">
        <f t="shared" si="1"/>
        <v>利用料金制</v>
      </c>
      <c r="Y6" s="65">
        <f>IF(Y8="-",NA(),Y8)</f>
        <v>121.6</v>
      </c>
      <c r="Z6" s="65">
        <f t="shared" ref="Z6:AH6" si="2">IF(Z8="-",NA(),Z8)</f>
        <v>195.5</v>
      </c>
      <c r="AA6" s="65">
        <f t="shared" si="2"/>
        <v>191.1</v>
      </c>
      <c r="AB6" s="65">
        <f t="shared" si="2"/>
        <v>182.2</v>
      </c>
      <c r="AC6" s="65">
        <f t="shared" si="2"/>
        <v>145.69999999999999</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48.1</v>
      </c>
      <c r="BG6" s="65">
        <f t="shared" ref="BG6:BO6" si="5">IF(BG8="-",NA(),BG8)</f>
        <v>48.8</v>
      </c>
      <c r="BH6" s="65">
        <f t="shared" si="5"/>
        <v>47.7</v>
      </c>
      <c r="BI6" s="65">
        <f t="shared" si="5"/>
        <v>45.1</v>
      </c>
      <c r="BJ6" s="65">
        <f t="shared" si="5"/>
        <v>31.3</v>
      </c>
      <c r="BK6" s="65">
        <f t="shared" si="5"/>
        <v>51.9</v>
      </c>
      <c r="BL6" s="65">
        <f t="shared" si="5"/>
        <v>59.2</v>
      </c>
      <c r="BM6" s="65">
        <f t="shared" si="5"/>
        <v>64.5</v>
      </c>
      <c r="BN6" s="65">
        <f t="shared" si="5"/>
        <v>60</v>
      </c>
      <c r="BO6" s="65">
        <f t="shared" si="5"/>
        <v>52.8</v>
      </c>
      <c r="BP6" s="62" t="str">
        <f>IF(BP8="-","",IF(BP8="-","【-】","【"&amp;SUBSTITUTE(TEXT(BP8,"#,##0.0"),"-","△")&amp;"】"))</f>
        <v>【45.2】</v>
      </c>
      <c r="BQ6" s="66">
        <f>IF(BQ8="-",NA(),BQ8)</f>
        <v>4150</v>
      </c>
      <c r="BR6" s="66">
        <f t="shared" ref="BR6:BZ6" si="6">IF(BR8="-",NA(),BR8)</f>
        <v>4358</v>
      </c>
      <c r="BS6" s="66">
        <f t="shared" si="6"/>
        <v>3985</v>
      </c>
      <c r="BT6" s="66">
        <f t="shared" si="6"/>
        <v>3750</v>
      </c>
      <c r="BU6" s="66">
        <f t="shared" si="6"/>
        <v>2472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23732</v>
      </c>
      <c r="CN6" s="64">
        <f t="shared" si="7"/>
        <v>2000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73.5</v>
      </c>
      <c r="DL6" s="65">
        <f t="shared" ref="DL6:DT6" si="9">IF(DL8="-",NA(),DL8)</f>
        <v>73.5</v>
      </c>
      <c r="DM6" s="65">
        <f t="shared" si="9"/>
        <v>79.599999999999994</v>
      </c>
      <c r="DN6" s="65">
        <f t="shared" si="9"/>
        <v>78.8</v>
      </c>
      <c r="DO6" s="65">
        <f t="shared" si="9"/>
        <v>78.8</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352152</v>
      </c>
      <c r="D7" s="61">
        <f t="shared" si="10"/>
        <v>47</v>
      </c>
      <c r="E7" s="61">
        <f t="shared" si="10"/>
        <v>14</v>
      </c>
      <c r="F7" s="61">
        <f t="shared" si="10"/>
        <v>0</v>
      </c>
      <c r="G7" s="61">
        <f t="shared" si="10"/>
        <v>3</v>
      </c>
      <c r="H7" s="61" t="str">
        <f t="shared" si="10"/>
        <v>山口県　周南市</v>
      </c>
      <c r="I7" s="61" t="str">
        <f t="shared" si="10"/>
        <v>周南市営熊毛インター前駐車場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14</v>
      </c>
      <c r="S7" s="63" t="str">
        <f t="shared" si="10"/>
        <v>商業施設</v>
      </c>
      <c r="T7" s="63" t="str">
        <f t="shared" si="10"/>
        <v>無</v>
      </c>
      <c r="U7" s="64">
        <f t="shared" si="10"/>
        <v>3168</v>
      </c>
      <c r="V7" s="64">
        <f t="shared" si="10"/>
        <v>113</v>
      </c>
      <c r="W7" s="64">
        <f t="shared" si="10"/>
        <v>300</v>
      </c>
      <c r="X7" s="63" t="str">
        <f t="shared" si="10"/>
        <v>利用料金制</v>
      </c>
      <c r="Y7" s="65">
        <f>Y8</f>
        <v>121.6</v>
      </c>
      <c r="Z7" s="65">
        <f t="shared" ref="Z7:AH7" si="11">Z8</f>
        <v>195.5</v>
      </c>
      <c r="AA7" s="65">
        <f t="shared" si="11"/>
        <v>191.1</v>
      </c>
      <c r="AB7" s="65">
        <f t="shared" si="11"/>
        <v>182.2</v>
      </c>
      <c r="AC7" s="65">
        <f t="shared" si="11"/>
        <v>145.69999999999999</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48.1</v>
      </c>
      <c r="BG7" s="65">
        <f t="shared" ref="BG7:BO7" si="14">BG8</f>
        <v>48.8</v>
      </c>
      <c r="BH7" s="65">
        <f t="shared" si="14"/>
        <v>47.7</v>
      </c>
      <c r="BI7" s="65">
        <f t="shared" si="14"/>
        <v>45.1</v>
      </c>
      <c r="BJ7" s="65">
        <f t="shared" si="14"/>
        <v>31.3</v>
      </c>
      <c r="BK7" s="65">
        <f t="shared" si="14"/>
        <v>51.9</v>
      </c>
      <c r="BL7" s="65">
        <f t="shared" si="14"/>
        <v>59.2</v>
      </c>
      <c r="BM7" s="65">
        <f t="shared" si="14"/>
        <v>64.5</v>
      </c>
      <c r="BN7" s="65">
        <f t="shared" si="14"/>
        <v>60</v>
      </c>
      <c r="BO7" s="65">
        <f t="shared" si="14"/>
        <v>52.8</v>
      </c>
      <c r="BP7" s="62"/>
      <c r="BQ7" s="66">
        <f>BQ8</f>
        <v>4150</v>
      </c>
      <c r="BR7" s="66">
        <f t="shared" ref="BR7:BZ7" si="15">BR8</f>
        <v>4358</v>
      </c>
      <c r="BS7" s="66">
        <f t="shared" si="15"/>
        <v>3985</v>
      </c>
      <c r="BT7" s="66">
        <f t="shared" si="15"/>
        <v>3750</v>
      </c>
      <c r="BU7" s="66">
        <f t="shared" si="15"/>
        <v>2472</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23732</v>
      </c>
      <c r="CN7" s="64">
        <f>CN8</f>
        <v>2000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73.5</v>
      </c>
      <c r="DL7" s="65">
        <f t="shared" ref="DL7:DT7" si="17">DL8</f>
        <v>73.5</v>
      </c>
      <c r="DM7" s="65">
        <f t="shared" si="17"/>
        <v>79.599999999999994</v>
      </c>
      <c r="DN7" s="65">
        <f t="shared" si="17"/>
        <v>78.8</v>
      </c>
      <c r="DO7" s="65">
        <f t="shared" si="17"/>
        <v>78.8</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352152</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14</v>
      </c>
      <c r="S8" s="70" t="s">
        <v>123</v>
      </c>
      <c r="T8" s="70" t="s">
        <v>124</v>
      </c>
      <c r="U8" s="71">
        <v>3168</v>
      </c>
      <c r="V8" s="71">
        <v>113</v>
      </c>
      <c r="W8" s="71">
        <v>300</v>
      </c>
      <c r="X8" s="70" t="s">
        <v>125</v>
      </c>
      <c r="Y8" s="72">
        <v>121.6</v>
      </c>
      <c r="Z8" s="72">
        <v>195.5</v>
      </c>
      <c r="AA8" s="72">
        <v>191.1</v>
      </c>
      <c r="AB8" s="72">
        <v>182.2</v>
      </c>
      <c r="AC8" s="72">
        <v>145.69999999999999</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48.1</v>
      </c>
      <c r="BG8" s="72">
        <v>48.8</v>
      </c>
      <c r="BH8" s="72">
        <v>47.7</v>
      </c>
      <c r="BI8" s="72">
        <v>45.1</v>
      </c>
      <c r="BJ8" s="72">
        <v>31.3</v>
      </c>
      <c r="BK8" s="72">
        <v>51.9</v>
      </c>
      <c r="BL8" s="72">
        <v>59.2</v>
      </c>
      <c r="BM8" s="72">
        <v>64.5</v>
      </c>
      <c r="BN8" s="72">
        <v>60</v>
      </c>
      <c r="BO8" s="72">
        <v>52.8</v>
      </c>
      <c r="BP8" s="69">
        <v>45.2</v>
      </c>
      <c r="BQ8" s="73">
        <v>4150</v>
      </c>
      <c r="BR8" s="73">
        <v>4358</v>
      </c>
      <c r="BS8" s="73">
        <v>3985</v>
      </c>
      <c r="BT8" s="74">
        <v>3750</v>
      </c>
      <c r="BU8" s="74">
        <v>2472</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23732</v>
      </c>
      <c r="CN8" s="71">
        <v>2000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73.5</v>
      </c>
      <c r="DL8" s="72">
        <v>73.5</v>
      </c>
      <c r="DM8" s="72">
        <v>79.599999999999994</v>
      </c>
      <c r="DN8" s="72">
        <v>78.8</v>
      </c>
      <c r="DO8" s="72">
        <v>78.8</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2018-04-02T04:54:37Z</cp:lastPrinted>
  <dcterms:created xsi:type="dcterms:W3CDTF">2018-02-09T01:52:37Z</dcterms:created>
  <dcterms:modified xsi:type="dcterms:W3CDTF">2018-04-02T04:54:39Z</dcterms:modified>
  <cp:category/>
</cp:coreProperties>
</file>