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12 経営比較分析表\H30経営比較分析\04 【29決算分作成】H31.1.11公営企業に係る経営比較分析表（平成29年度決算）の分析等について\03～08 団体提出・調整\08_06病院事業\12_周南市_ok\99 最終版\"/>
    </mc:Choice>
  </mc:AlternateContent>
  <workbookProtection workbookAlgorithmName="SHA-512" workbookHashValue="1ao1nV72q4CTH2Gcib/dnLZlZyQN0V1QcKZjXKv52/m7D78LRiP3VbyJXyEuCdF30XUZRAzrbOrWhhOJo4RsfQ==" workbookSaltValue="nLRoRnpdnTxfC/CzZFMIxg==" workbookSpinCount="100000" lockStructure="1"/>
  <bookViews>
    <workbookView xWindow="0" yWindow="0" windowWidth="15360" windowHeight="7635" tabRatio="228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DX7" i="5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LP12" i="4"/>
  <c r="JW12" i="4"/>
  <c r="ID12" i="4"/>
  <c r="EG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MN54" i="4"/>
  <c r="HM78" i="4"/>
  <c r="BX32" i="4"/>
  <c r="MN32" i="4"/>
  <c r="CS78" i="4"/>
  <c r="BX54" i="4"/>
  <c r="C11" i="5"/>
  <c r="D11" i="5"/>
  <c r="E11" i="5"/>
  <c r="B11" i="5"/>
  <c r="KC78" i="4" l="1"/>
  <c r="HG54" i="4"/>
  <c r="HG32" i="4"/>
  <c r="FH78" i="4"/>
  <c r="DS54" i="4"/>
  <c r="DS32" i="4"/>
  <c r="AE54" i="4"/>
  <c r="AE32" i="4"/>
  <c r="AN78" i="4"/>
  <c r="KU32" i="4"/>
  <c r="KU54" i="4"/>
  <c r="JJ78" i="4"/>
  <c r="GR54" i="4"/>
  <c r="GR32" i="4"/>
  <c r="EO78" i="4"/>
  <c r="DD54" i="4"/>
  <c r="DD32" i="4"/>
  <c r="KF54" i="4"/>
  <c r="U78" i="4"/>
  <c r="P54" i="4"/>
  <c r="P32" i="4"/>
  <c r="KF32" i="4"/>
  <c r="BZ78" i="4"/>
  <c r="LY54" i="4"/>
  <c r="LY32" i="4"/>
  <c r="EW32" i="4"/>
  <c r="BI32" i="4"/>
  <c r="LO78" i="4"/>
  <c r="IK54" i="4"/>
  <c r="IK32" i="4"/>
  <c r="GT78" i="4"/>
  <c r="EW54" i="4"/>
  <c r="BI54" i="4"/>
  <c r="GA78" i="4"/>
  <c r="BG78" i="4"/>
  <c r="AT54" i="4"/>
  <c r="AT32" i="4"/>
  <c r="LJ54" i="4"/>
  <c r="LJ32" i="4"/>
  <c r="EH54" i="4"/>
  <c r="KV78" i="4"/>
  <c r="HV54" i="4"/>
  <c r="HV32" i="4"/>
  <c r="EH32" i="4"/>
</calcChain>
</file>

<file path=xl/sharedStrings.xml><?xml version="1.0" encoding="utf-8"?>
<sst xmlns="http://schemas.openxmlformats.org/spreadsheetml/2006/main" count="288" uniqueCount="153">
  <si>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</si>
  <si>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</si>
  <si>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</si>
  <si>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</si>
  <si>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</si>
  <si>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</si>
  <si>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</si>
  <si>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</si>
  <si>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</si>
  <si>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</si>
  <si>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</si>
  <si>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</si>
  <si>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</si>
  <si>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</si>
  <si>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</si>
  <si>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</si>
  <si>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</si>
  <si>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</si>
  <si>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</si>
  <si>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</si>
  <si>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</si>
  <si>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</si>
  <si>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</si>
  <si>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</si>
  <si>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</si>
  <si>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</si>
  <si>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</si>
  <si>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</si>
  <si>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</si>
  <si>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</si>
  <si>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</si>
  <si>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</si>
  <si>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</si>
  <si>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</si>
  <si>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</si>
  <si>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</si>
  <si>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</si>
  <si>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</si>
  <si>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</si>
  <si>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</si>
  <si>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</si>
  <si>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</si>
  <si>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</si>
  <si>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</si>
  <si>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</si>
  <si>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</si>
  <si>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</si>
  <si>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</si>
  <si>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</si>
  <si>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</si>
  <si>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</si>
  <si>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</si>
  <si>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</si>
  <si>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</si>
  <si>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</si>
  <si>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</si>
  <si>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</si>
  <si>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</si>
  <si>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</si>
  <si>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</si>
  <si>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</si>
  <si>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</si>
  <si>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</si>
  <si>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</si>
  <si>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</si>
  <si>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</si>
  <si>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</si>
  <si>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</si>
  <si>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</si>
  <si>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</si>
  <si>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</si>
  <si>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</si>
  <si>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</si>
  <si>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</si>
  <si>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</si>
  <si>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</si>
  <si>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</si>
  <si>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</si>
  <si>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</si>
  <si>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</si>
  <si>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</si>
  <si>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</si>
  <si>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</si>
  <si>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</si>
  <si>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</si>
  <si>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</si>
  <si>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</si>
  <si>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</si>
  <si>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</si>
  <si>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</si>
  <si>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</si>
  <si>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</si>
  <si>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</si>
  <si>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</si>
  <si>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</si>
  <si>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</si>
  <si>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</si>
  <si>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</si>
  <si>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</si>
  <si>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</si>
  <si>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</si>
  <si>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</si>
  <si>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</si>
  <si>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</si>
  <si>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</si>
  <si>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</si>
  <si>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</si>
  <si>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</si>
  <si>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</si>
  <si>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</si>
  <si>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</si>
  <si>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</si>
  <si>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</si>
  <si>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</si>
  <si>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</si>
  <si>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</si>
  <si>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</si>
  <si>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</si>
  <si>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</si>
  <si>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</si>
  <si>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</si>
  <si>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</si>
  <si>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</si>
  <si>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</si>
  <si>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</si>
  <si>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</si>
  <si>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</si>
  <si>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</si>
  <si>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</si>
  <si>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</si>
  <si>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周南市</t>
  </si>
  <si>
    <t>市民病院</t>
  </si>
  <si>
    <t>当然財務</t>
  </si>
  <si>
    <t>病院事業</t>
  </si>
  <si>
    <t>一般病院</t>
  </si>
  <si>
    <t>100床以上～200床未満</t>
  </si>
  <si>
    <t>非設置</t>
  </si>
  <si>
    <t>指定管理者(代行制)</t>
  </si>
  <si>
    <t>-</t>
  </si>
  <si>
    <t>ド 透 訓 ガ</t>
  </si>
  <si>
    <t>救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</si>
  <si>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</si>
  <si>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</si>
  <si>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</si>
  <si>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</si>
  <si>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</si>
  <si>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</si>
  <si>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</si>
  <si>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</si>
  <si>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周南西部地域の中核的な二次医療機関として、急性期医療等の質の高い医療を提供するとともに、市民が安心して受診できる病院としての役割を担っている。
　また、病院群輪番制として二次救急医療の一翼を担うほか、中山間地域・離島の医療体制の確保や災害発生時の医療救護活動も行うなど、公立病院として「市民に奉仕する医療」という基本理念に沿った運営を行っている。</t>
    <rPh sb="27" eb="28">
      <t>トウ</t>
    </rPh>
    <rPh sb="45" eb="47">
      <t>シミン</t>
    </rPh>
    <rPh sb="48" eb="50">
      <t>アンシン</t>
    </rPh>
    <rPh sb="52" eb="54">
      <t>ジュシン</t>
    </rPh>
    <rPh sb="57" eb="59">
      <t>ビョウイン</t>
    </rPh>
    <rPh sb="63" eb="65">
      <t>ヤクワリ</t>
    </rPh>
    <rPh sb="66" eb="67">
      <t>ニナ</t>
    </rPh>
    <rPh sb="77" eb="79">
      <t>ビョウイン</t>
    </rPh>
    <rPh sb="79" eb="80">
      <t>グン</t>
    </rPh>
    <rPh sb="80" eb="82">
      <t>リンバン</t>
    </rPh>
    <rPh sb="82" eb="83">
      <t>セイ</t>
    </rPh>
    <rPh sb="86" eb="88">
      <t>ニジ</t>
    </rPh>
    <rPh sb="88" eb="90">
      <t>キュウキュウ</t>
    </rPh>
    <rPh sb="90" eb="92">
      <t>イリョウ</t>
    </rPh>
    <rPh sb="93" eb="95">
      <t>イチヨク</t>
    </rPh>
    <rPh sb="96" eb="97">
      <t>ニナ</t>
    </rPh>
    <rPh sb="101" eb="102">
      <t>チュウ</t>
    </rPh>
    <rPh sb="102" eb="104">
      <t>サンカン</t>
    </rPh>
    <rPh sb="104" eb="106">
      <t>チイキ</t>
    </rPh>
    <rPh sb="107" eb="109">
      <t>リトウ</t>
    </rPh>
    <rPh sb="110" eb="112">
      <t>イリョウ</t>
    </rPh>
    <rPh sb="112" eb="114">
      <t>タイセイ</t>
    </rPh>
    <rPh sb="115" eb="117">
      <t>カクホ</t>
    </rPh>
    <rPh sb="118" eb="120">
      <t>サイガイ</t>
    </rPh>
    <rPh sb="120" eb="122">
      <t>ハッセイ</t>
    </rPh>
    <rPh sb="122" eb="123">
      <t>ジ</t>
    </rPh>
    <rPh sb="124" eb="126">
      <t>イリョウ</t>
    </rPh>
    <rPh sb="126" eb="128">
      <t>キュウゴ</t>
    </rPh>
    <rPh sb="128" eb="130">
      <t>カツドウ</t>
    </rPh>
    <rPh sb="131" eb="132">
      <t>オコナ</t>
    </rPh>
    <rPh sb="136" eb="138">
      <t>コウリツ</t>
    </rPh>
    <rPh sb="138" eb="140">
      <t>ビョウイン</t>
    </rPh>
    <rPh sb="144" eb="146">
      <t>シミン</t>
    </rPh>
    <rPh sb="147" eb="149">
      <t>ホウシ</t>
    </rPh>
    <rPh sb="151" eb="153">
      <t>イリョウ</t>
    </rPh>
    <rPh sb="157" eb="159">
      <t>キホン</t>
    </rPh>
    <rPh sb="159" eb="161">
      <t>リネン</t>
    </rPh>
    <rPh sb="162" eb="163">
      <t>ソ</t>
    </rPh>
    <rPh sb="165" eb="167">
      <t>ウンエイ</t>
    </rPh>
    <rPh sb="168" eb="169">
      <t>オコナ</t>
    </rPh>
    <phoneticPr fontId="20"/>
  </si>
  <si>
    <t>　施設としては耐震性も備え、充分継続運用が可能な状況にあるが、築後約20年を経過し、計画的な施設の更新を検討していく時期が来ている。
　このため、経常収支比率の回復に努め、施設更新に向けた財源を確保していく必要がある。
　今後も平成27年度に策定した「新改革プラン」（平成28年～平成32年度）に沿って、取得可能な加算の検討、近隣医との連携による入院収益の増加等の収益力の向上と薬剤費・医療材料の内容及び購入スケジュールの見直しによる費用削減に取り組みながら、経常収支比率の回復に取り組んでいく。
　また併せて当病院にとって重要な要素である「常勤整形外科医」招聘についても、継続して各方面に働きかけていく。</t>
    <rPh sb="1" eb="3">
      <t>シセツ</t>
    </rPh>
    <rPh sb="7" eb="10">
      <t>タイシンセイ</t>
    </rPh>
    <rPh sb="11" eb="12">
      <t>ソナ</t>
    </rPh>
    <rPh sb="14" eb="16">
      <t>ジュウブン</t>
    </rPh>
    <rPh sb="16" eb="18">
      <t>ケイゾク</t>
    </rPh>
    <rPh sb="18" eb="20">
      <t>ウンヨウ</t>
    </rPh>
    <rPh sb="21" eb="23">
      <t>カノウ</t>
    </rPh>
    <rPh sb="24" eb="26">
      <t>ジョウキョウ</t>
    </rPh>
    <rPh sb="31" eb="32">
      <t>チク</t>
    </rPh>
    <rPh sb="32" eb="33">
      <t>ゴ</t>
    </rPh>
    <rPh sb="33" eb="34">
      <t>ヤク</t>
    </rPh>
    <rPh sb="36" eb="37">
      <t>ネン</t>
    </rPh>
    <rPh sb="38" eb="40">
      <t>ケイカ</t>
    </rPh>
    <rPh sb="58" eb="60">
      <t>ジキ</t>
    </rPh>
    <rPh sb="61" eb="62">
      <t>キ</t>
    </rPh>
    <rPh sb="73" eb="75">
      <t>ケイジョウ</t>
    </rPh>
    <rPh sb="75" eb="77">
      <t>シュウシ</t>
    </rPh>
    <rPh sb="77" eb="79">
      <t>ヒリツ</t>
    </rPh>
    <rPh sb="80" eb="82">
      <t>カイフク</t>
    </rPh>
    <rPh sb="83" eb="84">
      <t>ツト</t>
    </rPh>
    <rPh sb="86" eb="88">
      <t>シセツ</t>
    </rPh>
    <rPh sb="88" eb="90">
      <t>コウシン</t>
    </rPh>
    <rPh sb="91" eb="92">
      <t>ム</t>
    </rPh>
    <rPh sb="94" eb="96">
      <t>ザイゲン</t>
    </rPh>
    <rPh sb="97" eb="99">
      <t>カクホ</t>
    </rPh>
    <rPh sb="103" eb="105">
      <t>ヒツヨウ</t>
    </rPh>
    <rPh sb="111" eb="113">
      <t>コンゴ</t>
    </rPh>
    <rPh sb="114" eb="116">
      <t>ヘイセイ</t>
    </rPh>
    <rPh sb="118" eb="120">
      <t>ネンド</t>
    </rPh>
    <rPh sb="121" eb="123">
      <t>サクテイ</t>
    </rPh>
    <rPh sb="126" eb="129">
      <t>シンカイカク</t>
    </rPh>
    <rPh sb="134" eb="136">
      <t>ヘイセイ</t>
    </rPh>
    <rPh sb="138" eb="139">
      <t>ネン</t>
    </rPh>
    <rPh sb="140" eb="142">
      <t>ヘイセイ</t>
    </rPh>
    <rPh sb="144" eb="145">
      <t>ネン</t>
    </rPh>
    <rPh sb="145" eb="146">
      <t>ド</t>
    </rPh>
    <rPh sb="148" eb="149">
      <t>ソ</t>
    </rPh>
    <rPh sb="152" eb="154">
      <t>シュトク</t>
    </rPh>
    <rPh sb="154" eb="156">
      <t>カノウ</t>
    </rPh>
    <rPh sb="157" eb="159">
      <t>カサン</t>
    </rPh>
    <rPh sb="160" eb="162">
      <t>ケントウ</t>
    </rPh>
    <rPh sb="163" eb="165">
      <t>キンリン</t>
    </rPh>
    <rPh sb="165" eb="166">
      <t>イ</t>
    </rPh>
    <rPh sb="168" eb="170">
      <t>レンケイ</t>
    </rPh>
    <rPh sb="173" eb="175">
      <t>ニュウイン</t>
    </rPh>
    <rPh sb="175" eb="177">
      <t>シュウエキ</t>
    </rPh>
    <rPh sb="178" eb="180">
      <t>ゾウカ</t>
    </rPh>
    <rPh sb="180" eb="181">
      <t>トウ</t>
    </rPh>
    <rPh sb="182" eb="185">
      <t>シュウエキリョク</t>
    </rPh>
    <rPh sb="186" eb="188">
      <t>コウジョウ</t>
    </rPh>
    <rPh sb="189" eb="192">
      <t>ヤクザイヒ</t>
    </rPh>
    <rPh sb="193" eb="195">
      <t>イリョウ</t>
    </rPh>
    <rPh sb="195" eb="197">
      <t>ザイリョウ</t>
    </rPh>
    <rPh sb="198" eb="200">
      <t>ナイヨウ</t>
    </rPh>
    <rPh sb="200" eb="201">
      <t>オヨ</t>
    </rPh>
    <rPh sb="202" eb="204">
      <t>コウニュウ</t>
    </rPh>
    <rPh sb="211" eb="213">
      <t>ミナオ</t>
    </rPh>
    <rPh sb="217" eb="219">
      <t>ヒヨウ</t>
    </rPh>
    <rPh sb="219" eb="221">
      <t>サクゲン</t>
    </rPh>
    <rPh sb="222" eb="223">
      <t>ト</t>
    </rPh>
    <rPh sb="224" eb="225">
      <t>ク</t>
    </rPh>
    <rPh sb="237" eb="239">
      <t>カイフク</t>
    </rPh>
    <rPh sb="240" eb="241">
      <t>ト</t>
    </rPh>
    <rPh sb="242" eb="243">
      <t>ク</t>
    </rPh>
    <rPh sb="252" eb="253">
      <t>アワ</t>
    </rPh>
    <rPh sb="255" eb="256">
      <t>トウ</t>
    </rPh>
    <rPh sb="256" eb="258">
      <t>ビョウイン</t>
    </rPh>
    <rPh sb="262" eb="264">
      <t>ジュウヨウ</t>
    </rPh>
    <rPh sb="265" eb="267">
      <t>ヨウソ</t>
    </rPh>
    <rPh sb="271" eb="273">
      <t>ジョウキン</t>
    </rPh>
    <rPh sb="273" eb="275">
      <t>セイケイ</t>
    </rPh>
    <rPh sb="275" eb="278">
      <t>ゲカイ</t>
    </rPh>
    <rPh sb="279" eb="281">
      <t>ショウヘイ</t>
    </rPh>
    <rPh sb="287" eb="289">
      <t>ケイゾク</t>
    </rPh>
    <rPh sb="291" eb="294">
      <t>カクホウメン</t>
    </rPh>
    <rPh sb="295" eb="296">
      <t>ハタラ</t>
    </rPh>
    <phoneticPr fontId="20"/>
  </si>
  <si>
    <t>　新南陽市民病院は平成11年度に整備され、築後19年になるが、指定管理者による維持管理が行われており、今のところ目立った破損箇所は見受けられない。
　耐震性があり、バリアフリーへの対応もできているため、直近に大きな改修等の予定はない。
　しかし、有形固定資産については老朽化も進行しており、空調設備等の計画的な施設の更新を検討していく必要がある。</t>
    <rPh sb="1" eb="4">
      <t>シンナンヨウ</t>
    </rPh>
    <rPh sb="31" eb="33">
      <t>シテイ</t>
    </rPh>
    <rPh sb="33" eb="36">
      <t>カンリシャ</t>
    </rPh>
    <rPh sb="75" eb="77">
      <t>タイシン</t>
    </rPh>
    <rPh sb="77" eb="78">
      <t>セイ</t>
    </rPh>
    <rPh sb="101" eb="103">
      <t>チョッキン</t>
    </rPh>
    <rPh sb="104" eb="105">
      <t>オオ</t>
    </rPh>
    <rPh sb="107" eb="109">
      <t>カイシュウ</t>
    </rPh>
    <rPh sb="109" eb="110">
      <t>トウ</t>
    </rPh>
    <rPh sb="111" eb="113">
      <t>ヨテイ</t>
    </rPh>
    <rPh sb="123" eb="125">
      <t>ユウケイ</t>
    </rPh>
    <rPh sb="125" eb="127">
      <t>コテイ</t>
    </rPh>
    <rPh sb="127" eb="129">
      <t>シサン</t>
    </rPh>
    <rPh sb="134" eb="137">
      <t>ロウキュウカ</t>
    </rPh>
    <rPh sb="138" eb="140">
      <t>シンコウ</t>
    </rPh>
    <rPh sb="145" eb="147">
      <t>クウチョウ</t>
    </rPh>
    <rPh sb="147" eb="149">
      <t>セツビ</t>
    </rPh>
    <rPh sb="149" eb="150">
      <t>トウ</t>
    </rPh>
    <rPh sb="151" eb="154">
      <t>ケイカクテキ</t>
    </rPh>
    <rPh sb="155" eb="157">
      <t>シセツ</t>
    </rPh>
    <rPh sb="158" eb="160">
      <t>コウシン</t>
    </rPh>
    <rPh sb="161" eb="163">
      <t>ケントウ</t>
    </rPh>
    <rPh sb="167" eb="169">
      <t>ヒツヨウ</t>
    </rPh>
    <phoneticPr fontId="20"/>
  </si>
  <si>
    <t>　医業収支比率は類似病院平均値を上回っている一方、経常収支比率が平成25年度より悪化し、平均値を下回っている。平成28年度は幾分回復したが、平成29年度には著しく悪化しているが、これは空調改修をしたこと等が影響している。累積欠損金比率が平均を下回っているものの上昇傾向にあるため、予断を許さない状況であり、収益力の向上が必要である。
　入院・外来とも患者1人1日当たり収益は平均値よりは良好な状態にあるが、整形外科医の常勤医が不在となり、手術件数が減少したこと等の理由により、入院患者1人1日当たり収益が減少傾向にある。
　材料費対医業収益比率は継続して平均値を超えているため、原因の特定に向けて分析を行うこととしている。</t>
    <rPh sb="1" eb="3">
      <t>イギョウ</t>
    </rPh>
    <rPh sb="3" eb="5">
      <t>シュウシ</t>
    </rPh>
    <rPh sb="5" eb="7">
      <t>ヒリツ</t>
    </rPh>
    <rPh sb="8" eb="10">
      <t>ルイジ</t>
    </rPh>
    <rPh sb="10" eb="12">
      <t>ビョウイン</t>
    </rPh>
    <rPh sb="12" eb="15">
      <t>ヘイキンチ</t>
    </rPh>
    <rPh sb="16" eb="18">
      <t>ウワマワ</t>
    </rPh>
    <rPh sb="22" eb="24">
      <t>イッポウ</t>
    </rPh>
    <rPh sb="25" eb="27">
      <t>ケイジョウ</t>
    </rPh>
    <rPh sb="27" eb="29">
      <t>シュウシ</t>
    </rPh>
    <rPh sb="29" eb="31">
      <t>ヒリツ</t>
    </rPh>
    <rPh sb="32" eb="34">
      <t>ヘイセイ</t>
    </rPh>
    <rPh sb="36" eb="38">
      <t>ネンド</t>
    </rPh>
    <rPh sb="40" eb="42">
      <t>アッカ</t>
    </rPh>
    <rPh sb="44" eb="47">
      <t>ヘイキンチ</t>
    </rPh>
    <rPh sb="48" eb="50">
      <t>シタマワ</t>
    </rPh>
    <rPh sb="55" eb="57">
      <t>ヘイセイ</t>
    </rPh>
    <rPh sb="59" eb="61">
      <t>ネンド</t>
    </rPh>
    <rPh sb="62" eb="64">
      <t>イクブン</t>
    </rPh>
    <rPh sb="64" eb="66">
      <t>カイフク</t>
    </rPh>
    <rPh sb="70" eb="72">
      <t>ヘイセイ</t>
    </rPh>
    <rPh sb="74" eb="76">
      <t>ネンド</t>
    </rPh>
    <rPh sb="78" eb="79">
      <t>イチジル</t>
    </rPh>
    <rPh sb="81" eb="83">
      <t>アッカ</t>
    </rPh>
    <rPh sb="92" eb="94">
      <t>クウチョウ</t>
    </rPh>
    <rPh sb="94" eb="96">
      <t>カイシュウ</t>
    </rPh>
    <rPh sb="101" eb="102">
      <t>トウ</t>
    </rPh>
    <rPh sb="103" eb="105">
      <t>エイキョウ</t>
    </rPh>
    <rPh sb="110" eb="112">
      <t>ルイセキ</t>
    </rPh>
    <rPh sb="112" eb="115">
      <t>ケッソンキン</t>
    </rPh>
    <rPh sb="115" eb="117">
      <t>ヒリツ</t>
    </rPh>
    <rPh sb="118" eb="120">
      <t>ヘイキン</t>
    </rPh>
    <rPh sb="121" eb="123">
      <t>シタマワ</t>
    </rPh>
    <rPh sb="130" eb="132">
      <t>ジョウショウ</t>
    </rPh>
    <rPh sb="132" eb="134">
      <t>ケイコウ</t>
    </rPh>
    <rPh sb="140" eb="142">
      <t>ヨダン</t>
    </rPh>
    <rPh sb="143" eb="144">
      <t>ユル</t>
    </rPh>
    <rPh sb="147" eb="149">
      <t>ジョウキョウ</t>
    </rPh>
    <rPh sb="153" eb="156">
      <t>シュウエキリョク</t>
    </rPh>
    <rPh sb="157" eb="159">
      <t>コウジョウ</t>
    </rPh>
    <rPh sb="160" eb="162">
      <t>ヒツヨウ</t>
    </rPh>
    <rPh sb="168" eb="170">
      <t>ニュウイン</t>
    </rPh>
    <rPh sb="171" eb="173">
      <t>ガイライ</t>
    </rPh>
    <rPh sb="175" eb="177">
      <t>カンジャ</t>
    </rPh>
    <rPh sb="178" eb="179">
      <t>ニン</t>
    </rPh>
    <rPh sb="180" eb="181">
      <t>ニチ</t>
    </rPh>
    <rPh sb="181" eb="182">
      <t>ア</t>
    </rPh>
    <rPh sb="184" eb="186">
      <t>シュウエキ</t>
    </rPh>
    <rPh sb="187" eb="190">
      <t>ヘイキンチ</t>
    </rPh>
    <rPh sb="193" eb="195">
      <t>リョウコウ</t>
    </rPh>
    <rPh sb="196" eb="198">
      <t>ジョウタイ</t>
    </rPh>
    <rPh sb="221" eb="222">
      <t>ケン</t>
    </rPh>
    <rPh sb="230" eb="231">
      <t>トウ</t>
    </rPh>
    <rPh sb="232" eb="234">
      <t>リユウ</t>
    </rPh>
    <rPh sb="252" eb="254">
      <t>ゲンショウ</t>
    </rPh>
    <rPh sb="254" eb="256">
      <t>ケイコウ</t>
    </rPh>
    <rPh sb="262" eb="264">
      <t>ザイリョウ</t>
    </rPh>
    <rPh sb="264" eb="265">
      <t>ヒ</t>
    </rPh>
    <rPh sb="265" eb="266">
      <t>タイ</t>
    </rPh>
    <rPh sb="266" eb="268">
      <t>イギョウ</t>
    </rPh>
    <rPh sb="268" eb="270">
      <t>シュウエキ</t>
    </rPh>
    <rPh sb="270" eb="272">
      <t>ヒリツ</t>
    </rPh>
    <rPh sb="273" eb="275">
      <t>ケイゾク</t>
    </rPh>
    <rPh sb="277" eb="280">
      <t>ヘイキンチ</t>
    </rPh>
    <rPh sb="281" eb="282">
      <t>コ</t>
    </rPh>
    <rPh sb="289" eb="291">
      <t>ゲンイン</t>
    </rPh>
    <rPh sb="292" eb="294">
      <t>トクテイ</t>
    </rPh>
    <rPh sb="295" eb="296">
      <t>ム</t>
    </rPh>
    <rPh sb="298" eb="300">
      <t>ブンセキ</t>
    </rPh>
    <rPh sb="301" eb="302">
      <t>オコナ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</si>
</sst>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5" xfId="3" applyFont="1" applyFill="1" applyBorder="1" applyAlignment="1" applyProtection="1">
      <alignment horizontal="left" vertical="top" wrapText="1"/>
      <protection locked="0"/>
    </xf>
    <xf numFmtId="0" fontId="19" fillId="0" borderId="6" xfId="3" applyFont="1" applyFill="1" applyBorder="1" applyAlignment="1" applyProtection="1">
      <alignment horizontal="left" vertical="top" wrapText="1"/>
      <protection locked="0"/>
    </xf>
    <xf numFmtId="0" fontId="19" fillId="0" borderId="7" xfId="3" applyFont="1" applyFill="1" applyBorder="1" applyAlignment="1" applyProtection="1">
      <alignment horizontal="left" vertical="top" wrapText="1"/>
      <protection locked="0"/>
    </xf>
    <xf numFmtId="0" fontId="19" fillId="0" borderId="8" xfId="3" applyFont="1" applyFill="1" applyBorder="1" applyAlignment="1" applyProtection="1">
      <alignment horizontal="left" vertical="top" wrapText="1"/>
      <protection locked="0"/>
    </xf>
    <xf numFmtId="0" fontId="19" fillId="0" borderId="0" xfId="3" applyFont="1" applyFill="1" applyBorder="1" applyAlignment="1" applyProtection="1">
      <alignment horizontal="left" vertical="top" wrapText="1"/>
      <protection locked="0"/>
    </xf>
    <xf numFmtId="0" fontId="19" fillId="0" borderId="9" xfId="3" applyFont="1" applyFill="1" applyBorder="1" applyAlignment="1" applyProtection="1">
      <alignment horizontal="left" vertical="top" wrapText="1"/>
      <protection locked="0"/>
    </xf>
    <xf numFmtId="0" fontId="19" fillId="0" borderId="10" xfId="3" applyFont="1" applyFill="1" applyBorder="1" applyAlignment="1" applyProtection="1">
      <alignment horizontal="left" vertical="top" wrapText="1"/>
      <protection locked="0"/>
    </xf>
    <xf numFmtId="0" fontId="19" fillId="0" borderId="1" xfId="3" applyFont="1" applyFill="1" applyBorder="1" applyAlignment="1" applyProtection="1">
      <alignment horizontal="left" vertical="top" wrapText="1"/>
      <protection locked="0"/>
    </xf>
    <xf numFmtId="0" fontId="19" fillId="0" borderId="11" xfId="3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9" fillId="0" borderId="8" xfId="3" applyFont="1" applyBorder="1" applyAlignment="1" applyProtection="1">
      <alignment horizontal="left" vertical="top" wrapText="1"/>
      <protection locked="0"/>
    </xf>
    <xf numFmtId="0" fontId="19" fillId="0" borderId="0" xfId="3" applyFont="1" applyBorder="1" applyAlignment="1" applyProtection="1">
      <alignment horizontal="left" vertical="top" wrapText="1"/>
      <protection locked="0"/>
    </xf>
    <xf numFmtId="0" fontId="19" fillId="0" borderId="9" xfId="3" applyFont="1" applyBorder="1" applyAlignment="1" applyProtection="1">
      <alignment horizontal="left" vertical="top" wrapText="1"/>
      <protection locked="0"/>
    </xf>
    <xf numFmtId="0" fontId="19" fillId="0" borderId="10" xfId="3" applyFont="1" applyBorder="1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left" vertical="top" wrapText="1"/>
      <protection locked="0"/>
    </xf>
    <xf numFmtId="0" fontId="19" fillId="0" borderId="11" xfId="3" applyFont="1" applyBorder="1" applyAlignment="1" applyProtection="1">
      <alignment horizontal="left" vertical="top" wrapText="1"/>
      <protection locked="0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8" xfId="3" applyFont="1" applyFill="1" applyBorder="1" applyAlignment="1" applyProtection="1">
      <alignment horizontal="left" vertical="top" wrapText="1"/>
      <protection locked="0"/>
    </xf>
    <xf numFmtId="0" fontId="6" fillId="0" borderId="0" xfId="3" applyFont="1" applyFill="1" applyBorder="1" applyAlignment="1" applyProtection="1">
      <alignment horizontal="left" vertical="top" wrapText="1"/>
      <protection locked="0"/>
    </xf>
    <xf numFmtId="0" fontId="6" fillId="0" borderId="9" xfId="3" applyFont="1" applyFill="1" applyBorder="1" applyAlignment="1" applyProtection="1">
      <alignment horizontal="left" vertical="top" wrapText="1"/>
      <protection locked="0"/>
    </xf>
    <xf numFmtId="0" fontId="6" fillId="0" borderId="10" xfId="3" applyFont="1" applyFill="1" applyBorder="1" applyAlignment="1" applyProtection="1">
      <alignment horizontal="left" vertical="top" wrapText="1"/>
      <protection locked="0"/>
    </xf>
    <xf numFmtId="0" fontId="6" fillId="0" borderId="1" xfId="3" applyFont="1" applyFill="1" applyBorder="1" applyAlignment="1" applyProtection="1">
      <alignment horizontal="left" vertical="top" wrapText="1"/>
      <protection locked="0"/>
    </xf>
    <xf numFmtId="0" fontId="6" fillId="0" borderId="11" xfId="3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75.900000000000006</c:v>
                </c:pt>
                <c:pt idx="2">
                  <c:v>78.7</c:v>
                </c:pt>
                <c:pt idx="3">
                  <c:v>84.1</c:v>
                </c:pt>
                <c:pt idx="4">
                  <c:v>84.1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5B-4BD3-947C-8F95B002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40400"/>
        <c:axId val="31623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5B-4BD3-947C-8F95B002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40400"/>
        <c:axId val="316238048"/>
      </c:lineChart>
      <c:dateAx>
        <c:axId val="31624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238048"/>
        <c:crosses val="autoZero"/>
        <c:auto val="1"/>
        <c:lblOffset val="100"/>
        <c:baseTimeUnit val="years"/>
      </c:dateAx>
      <c:valAx>
        <c:axId val="31623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624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11702</c:v>
                </c:pt>
                <c:pt idx="1">
                  <c:v>11941</c:v>
                </c:pt>
                <c:pt idx="2">
                  <c:v>13058</c:v>
                </c:pt>
                <c:pt idx="3">
                  <c:v>12978</c:v>
                </c:pt>
                <c:pt idx="4">
                  <c:v>13060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B2-43E1-A94F-036DBF00A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8280"/>
        <c:axId val="31813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B2-43E1-A94F-036DBF00A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8280"/>
        <c:axId val="318139064"/>
      </c:lineChart>
      <c:dateAx>
        <c:axId val="318138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39064"/>
        <c:crosses val="autoZero"/>
        <c:auto val="1"/>
        <c:lblOffset val="100"/>
        <c:baseTimeUnit val="years"/>
      </c:dateAx>
      <c:valAx>
        <c:axId val="31813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8138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38339</c:v>
                </c:pt>
                <c:pt idx="1">
                  <c:v>40371</c:v>
                </c:pt>
                <c:pt idx="2">
                  <c:v>37051</c:v>
                </c:pt>
                <c:pt idx="3">
                  <c:v>36685</c:v>
                </c:pt>
                <c:pt idx="4">
                  <c:v>35670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41-4B6D-B0E6-C719E4CD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9848"/>
        <c:axId val="31806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41-4B6D-B0E6-C719E4CD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9848"/>
        <c:axId val="318064744"/>
      </c:lineChart>
      <c:dateAx>
        <c:axId val="31813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064744"/>
        <c:crosses val="autoZero"/>
        <c:auto val="1"/>
        <c:lblOffset val="100"/>
        <c:baseTimeUnit val="years"/>
      </c:dateAx>
      <c:valAx>
        <c:axId val="31806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8139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42.1</c:v>
                </c:pt>
                <c:pt idx="1">
                  <c:v>48.3</c:v>
                </c:pt>
                <c:pt idx="2">
                  <c:v>57.7</c:v>
                </c:pt>
                <c:pt idx="3">
                  <c:v>59.9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C-4025-9A02-27DA5C95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41968"/>
        <c:axId val="31623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0C-4025-9A02-27DA5C95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41968"/>
        <c:axId val="316238440"/>
      </c:lineChart>
      <c:dateAx>
        <c:axId val="31624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238440"/>
        <c:crosses val="autoZero"/>
        <c:auto val="1"/>
        <c:lblOffset val="100"/>
        <c:baseTimeUnit val="years"/>
      </c:dateAx>
      <c:valAx>
        <c:axId val="31623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624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93.5</c:v>
                </c:pt>
                <c:pt idx="1">
                  <c:v>92.1</c:v>
                </c:pt>
                <c:pt idx="2">
                  <c:v>91</c:v>
                </c:pt>
                <c:pt idx="3">
                  <c:v>92.7</c:v>
                </c:pt>
                <c:pt idx="4">
                  <c:v>87.8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A6-4B7F-993E-1E9EFF82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42360"/>
        <c:axId val="3162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A6-4B7F-993E-1E9EFF82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42360"/>
        <c:axId val="316239616"/>
      </c:lineChart>
      <c:dateAx>
        <c:axId val="316242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239616"/>
        <c:crosses val="autoZero"/>
        <c:auto val="1"/>
        <c:lblOffset val="100"/>
        <c:baseTimeUnit val="years"/>
      </c:dateAx>
      <c:valAx>
        <c:axId val="3162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6242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96.8</c:v>
                </c:pt>
                <c:pt idx="1">
                  <c:v>95.5</c:v>
                </c:pt>
                <c:pt idx="2">
                  <c:v>94.4</c:v>
                </c:pt>
                <c:pt idx="3">
                  <c:v>96.1</c:v>
                </c:pt>
                <c:pt idx="4">
                  <c:v>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37-44EE-8B87-5C43461E1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40008"/>
        <c:axId val="31624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37-44EE-8B87-5C43461E1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40008"/>
        <c:axId val="316243144"/>
      </c:lineChart>
      <c:dateAx>
        <c:axId val="31624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243144"/>
        <c:crosses val="autoZero"/>
        <c:auto val="1"/>
        <c:lblOffset val="100"/>
        <c:baseTimeUnit val="years"/>
      </c:dateAx>
      <c:valAx>
        <c:axId val="31624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16240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66</c:v>
                </c:pt>
                <c:pt idx="2">
                  <c:v>63.2</c:v>
                </c:pt>
                <c:pt idx="3">
                  <c:v>65.2</c:v>
                </c:pt>
                <c:pt idx="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B0-42B5-A256-AF97B568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40240"/>
        <c:axId val="31814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B0-42B5-A256-AF97B568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40240"/>
        <c:axId val="318143376"/>
      </c:lineChart>
      <c:dateAx>
        <c:axId val="31814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3376"/>
        <c:crosses val="autoZero"/>
        <c:auto val="1"/>
        <c:lblOffset val="100"/>
        <c:baseTimeUnit val="years"/>
      </c:dateAx>
      <c:valAx>
        <c:axId val="31814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14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79</c:v>
                </c:pt>
                <c:pt idx="1">
                  <c:v>81.099999999999994</c:v>
                </c:pt>
                <c:pt idx="2">
                  <c:v>67.099999999999994</c:v>
                </c:pt>
                <c:pt idx="3">
                  <c:v>70.099999999999994</c:v>
                </c:pt>
                <c:pt idx="4">
                  <c:v>72.8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7-410C-96CF-B54DD900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43768"/>
        <c:axId val="31814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17-410C-96CF-B54DD900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43768"/>
        <c:axId val="318141024"/>
      </c:lineChart>
      <c:dateAx>
        <c:axId val="31814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1024"/>
        <c:crosses val="autoZero"/>
        <c:auto val="1"/>
        <c:lblOffset val="100"/>
        <c:baseTimeUnit val="years"/>
      </c:dateAx>
      <c:valAx>
        <c:axId val="31814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143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45151487</c:v>
                </c:pt>
                <c:pt idx="1">
                  <c:v>45169840</c:v>
                </c:pt>
                <c:pt idx="2">
                  <c:v>46085293</c:v>
                </c:pt>
                <c:pt idx="3">
                  <c:v>45423540</c:v>
                </c:pt>
                <c:pt idx="4">
                  <c:v>45239887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C-4AE9-88DB-4437551C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6320"/>
        <c:axId val="31814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1C-4AE9-88DB-4437551C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6320"/>
        <c:axId val="318141416"/>
      </c:lineChart>
      <c:dateAx>
        <c:axId val="31813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1416"/>
        <c:crosses val="autoZero"/>
        <c:auto val="1"/>
        <c:lblOffset val="100"/>
        <c:baseTimeUnit val="years"/>
      </c:dateAx>
      <c:valAx>
        <c:axId val="31814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813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26.2</c:v>
                </c:pt>
                <c:pt idx="2">
                  <c:v>25.2</c:v>
                </c:pt>
                <c:pt idx="3">
                  <c:v>24.6</c:v>
                </c:pt>
                <c:pt idx="4">
                  <c:v>25.3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41-4C4B-9F13-74C665C23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7104"/>
        <c:axId val="318142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41-4C4B-9F13-74C665C23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7104"/>
        <c:axId val="318142200"/>
      </c:lineChart>
      <c:dateAx>
        <c:axId val="3181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2200"/>
        <c:crosses val="autoZero"/>
        <c:auto val="1"/>
        <c:lblOffset val="100"/>
        <c:baseTimeUnit val="years"/>
      </c:dateAx>
      <c:valAx>
        <c:axId val="318142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13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49.6</c:v>
                </c:pt>
                <c:pt idx="1">
                  <c:v>49.2</c:v>
                </c:pt>
                <c:pt idx="2">
                  <c:v>50</c:v>
                </c:pt>
                <c:pt idx="3">
                  <c:v>49.9</c:v>
                </c:pt>
                <c:pt idx="4">
                  <c:v>53.5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2B-483D-8778-B0DDE62E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41808"/>
        <c:axId val="31813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B-483D-8778-B0DDE62E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41808"/>
        <c:axId val="318137888"/>
      </c:lineChart>
      <c:dateAx>
        <c:axId val="31814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37888"/>
        <c:crosses val="autoZero"/>
        <c:auto val="1"/>
        <c:lblOffset val="100"/>
        <c:baseTimeUnit val="years"/>
      </c:dateAx>
      <c:valAx>
        <c:axId val="31813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14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U61" zoomScaleNormal="100" zoomScaleSheetLayoutView="70" workbookViewId="0">
      <selection activeCell="NJ30" sqref="NJ30:NX4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山口県周南市　市民病院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当然財務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100床以上～200床未満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150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指定管理者(代行制)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7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150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145188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10935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１０：１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150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150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149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7" t="s">
        <v>152</v>
      </c>
      <c r="NK30" s="148"/>
      <c r="NL30" s="148"/>
      <c r="NM30" s="148"/>
      <c r="NN30" s="148"/>
      <c r="NO30" s="148"/>
      <c r="NP30" s="148"/>
      <c r="NQ30" s="148"/>
      <c r="NR30" s="148"/>
      <c r="NS30" s="148"/>
      <c r="NT30" s="148"/>
      <c r="NU30" s="148"/>
      <c r="NV30" s="148"/>
      <c r="NW30" s="148"/>
      <c r="NX30" s="149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7"/>
      <c r="NK31" s="148"/>
      <c r="NL31" s="148"/>
      <c r="NM31" s="148"/>
      <c r="NN31" s="148"/>
      <c r="NO31" s="148"/>
      <c r="NP31" s="148"/>
      <c r="NQ31" s="148"/>
      <c r="NR31" s="148"/>
      <c r="NS31" s="148"/>
      <c r="NT31" s="148"/>
      <c r="NU31" s="148"/>
      <c r="NV31" s="148"/>
      <c r="NW31" s="148"/>
      <c r="NX31" s="149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47"/>
      <c r="NK32" s="148"/>
      <c r="NL32" s="148"/>
      <c r="NM32" s="148"/>
      <c r="NN32" s="148"/>
      <c r="NO32" s="148"/>
      <c r="NP32" s="148"/>
      <c r="NQ32" s="148"/>
      <c r="NR32" s="148"/>
      <c r="NS32" s="148"/>
      <c r="NT32" s="148"/>
      <c r="NU32" s="148"/>
      <c r="NV32" s="148"/>
      <c r="NW32" s="148"/>
      <c r="NX32" s="149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96.8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95.5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94.4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96.1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91.5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93.5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92.1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91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92.7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87.8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42.1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48.3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57.7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59.9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71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82.5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75.900000000000006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78.7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84.1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84.1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47"/>
      <c r="NK33" s="148"/>
      <c r="NL33" s="148"/>
      <c r="NM33" s="148"/>
      <c r="NN33" s="148"/>
      <c r="NO33" s="148"/>
      <c r="NP33" s="148"/>
      <c r="NQ33" s="148"/>
      <c r="NR33" s="148"/>
      <c r="NS33" s="148"/>
      <c r="NT33" s="148"/>
      <c r="NU33" s="148"/>
      <c r="NV33" s="148"/>
      <c r="NW33" s="148"/>
      <c r="NX33" s="149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96.3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96.9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98.3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96.7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96.6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86.6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85.4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85.3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84.2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83.9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121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112.9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118.9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119.5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116.9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68.5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68.3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67.900000000000006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69.8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69.7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47"/>
      <c r="NK34" s="148"/>
      <c r="NL34" s="148"/>
      <c r="NM34" s="148"/>
      <c r="NN34" s="148"/>
      <c r="NO34" s="148"/>
      <c r="NP34" s="148"/>
      <c r="NQ34" s="148"/>
      <c r="NR34" s="148"/>
      <c r="NS34" s="148"/>
      <c r="NT34" s="148"/>
      <c r="NU34" s="148"/>
      <c r="NV34" s="148"/>
      <c r="NW34" s="148"/>
      <c r="NX34" s="149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47"/>
      <c r="NK35" s="148"/>
      <c r="NL35" s="148"/>
      <c r="NM35" s="148"/>
      <c r="NN35" s="148"/>
      <c r="NO35" s="148"/>
      <c r="NP35" s="148"/>
      <c r="NQ35" s="148"/>
      <c r="NR35" s="148"/>
      <c r="NS35" s="148"/>
      <c r="NT35" s="148"/>
      <c r="NU35" s="148"/>
      <c r="NV35" s="148"/>
      <c r="NW35" s="148"/>
      <c r="NX35" s="149"/>
    </row>
    <row r="36" spans="1:388" ht="13.5" customHeight="1">
      <c r="A36" s="2"/>
      <c r="B36" s="25"/>
      <c r="C36" s="26"/>
      <c r="D36" s="5"/>
      <c r="E36" s="125" t="s">
        <v>39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5"/>
      <c r="CQ36" s="5"/>
      <c r="CR36" s="5"/>
      <c r="CS36" s="125" t="s">
        <v>40</v>
      </c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26"/>
      <c r="GE36" s="26"/>
      <c r="GF36" s="26"/>
      <c r="GG36" s="125" t="s">
        <v>41</v>
      </c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125"/>
      <c r="JA36" s="125"/>
      <c r="JB36" s="125"/>
      <c r="JC36" s="125"/>
      <c r="JD36" s="125"/>
      <c r="JE36" s="125"/>
      <c r="JF36" s="125"/>
      <c r="JG36" s="125"/>
      <c r="JH36" s="125"/>
      <c r="JI36" s="125"/>
      <c r="JJ36" s="125"/>
      <c r="JK36" s="125"/>
      <c r="JL36" s="125"/>
      <c r="JM36" s="125"/>
      <c r="JN36" s="125"/>
      <c r="JO36" s="125"/>
      <c r="JP36" s="125"/>
      <c r="JQ36" s="125"/>
      <c r="JR36" s="5"/>
      <c r="JS36" s="5"/>
      <c r="JT36" s="5"/>
      <c r="JU36" s="125" t="s">
        <v>42</v>
      </c>
      <c r="JV36" s="125"/>
      <c r="JW36" s="125"/>
      <c r="JX36" s="125"/>
      <c r="JY36" s="125"/>
      <c r="JZ36" s="125"/>
      <c r="KA36" s="125"/>
      <c r="KB36" s="125"/>
      <c r="KC36" s="125"/>
      <c r="KD36" s="125"/>
      <c r="KE36" s="125"/>
      <c r="KF36" s="125"/>
      <c r="KG36" s="125"/>
      <c r="KH36" s="125"/>
      <c r="KI36" s="125"/>
      <c r="KJ36" s="125"/>
      <c r="KK36" s="125"/>
      <c r="KL36" s="125"/>
      <c r="KM36" s="125"/>
      <c r="KN36" s="125"/>
      <c r="KO36" s="125"/>
      <c r="KP36" s="125"/>
      <c r="KQ36" s="125"/>
      <c r="KR36" s="125"/>
      <c r="KS36" s="125"/>
      <c r="KT36" s="125"/>
      <c r="KU36" s="125"/>
      <c r="KV36" s="125"/>
      <c r="KW36" s="125"/>
      <c r="KX36" s="125"/>
      <c r="KY36" s="125"/>
      <c r="KZ36" s="125"/>
      <c r="LA36" s="125"/>
      <c r="LB36" s="125"/>
      <c r="LC36" s="125"/>
      <c r="LD36" s="125"/>
      <c r="LE36" s="125"/>
      <c r="LF36" s="125"/>
      <c r="LG36" s="125"/>
      <c r="LH36" s="125"/>
      <c r="LI36" s="125"/>
      <c r="LJ36" s="125"/>
      <c r="LK36" s="125"/>
      <c r="LL36" s="125"/>
      <c r="LM36" s="125"/>
      <c r="LN36" s="125"/>
      <c r="LO36" s="125"/>
      <c r="LP36" s="125"/>
      <c r="LQ36" s="125"/>
      <c r="LR36" s="125"/>
      <c r="LS36" s="125"/>
      <c r="LT36" s="125"/>
      <c r="LU36" s="125"/>
      <c r="LV36" s="125"/>
      <c r="LW36" s="125"/>
      <c r="LX36" s="125"/>
      <c r="LY36" s="125"/>
      <c r="LZ36" s="125"/>
      <c r="MA36" s="125"/>
      <c r="MB36" s="125"/>
      <c r="MC36" s="125"/>
      <c r="MD36" s="125"/>
      <c r="ME36" s="125"/>
      <c r="MF36" s="125"/>
      <c r="MG36" s="125"/>
      <c r="MH36" s="125"/>
      <c r="MI36" s="125"/>
      <c r="MJ36" s="125"/>
      <c r="MK36" s="125"/>
      <c r="ML36" s="125"/>
      <c r="MM36" s="125"/>
      <c r="MN36" s="125"/>
      <c r="MO36" s="125"/>
      <c r="MP36" s="125"/>
      <c r="MQ36" s="125"/>
      <c r="MR36" s="125"/>
      <c r="MS36" s="125"/>
      <c r="MT36" s="125"/>
      <c r="MU36" s="125"/>
      <c r="MV36" s="125"/>
      <c r="MW36" s="125"/>
      <c r="MX36" s="125"/>
      <c r="MY36" s="125"/>
      <c r="MZ36" s="125"/>
      <c r="NA36" s="125"/>
      <c r="NB36" s="125"/>
      <c r="NC36" s="125"/>
      <c r="ND36" s="125"/>
      <c r="NE36" s="26"/>
      <c r="NF36" s="26"/>
      <c r="NG36" s="26"/>
      <c r="NH36" s="27"/>
      <c r="NI36" s="2"/>
      <c r="NJ36" s="147"/>
      <c r="NK36" s="148"/>
      <c r="NL36" s="148"/>
      <c r="NM36" s="148"/>
      <c r="NN36" s="148"/>
      <c r="NO36" s="148"/>
      <c r="NP36" s="148"/>
      <c r="NQ36" s="148"/>
      <c r="NR36" s="148"/>
      <c r="NS36" s="148"/>
      <c r="NT36" s="148"/>
      <c r="NU36" s="148"/>
      <c r="NV36" s="148"/>
      <c r="NW36" s="148"/>
      <c r="NX36" s="149"/>
    </row>
    <row r="37" spans="1:388" ht="13.5" customHeight="1">
      <c r="A37" s="2"/>
      <c r="B37" s="25"/>
      <c r="C37" s="26"/>
      <c r="D37" s="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5"/>
      <c r="CQ37" s="5"/>
      <c r="CR37" s="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26"/>
      <c r="GE37" s="26"/>
      <c r="GF37" s="26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5"/>
      <c r="JS37" s="5"/>
      <c r="JT37" s="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26"/>
      <c r="NF37" s="26"/>
      <c r="NG37" s="26"/>
      <c r="NH37" s="27"/>
      <c r="NI37" s="2"/>
      <c r="NJ37" s="147"/>
      <c r="NK37" s="148"/>
      <c r="NL37" s="148"/>
      <c r="NM37" s="148"/>
      <c r="NN37" s="148"/>
      <c r="NO37" s="148"/>
      <c r="NP37" s="148"/>
      <c r="NQ37" s="148"/>
      <c r="NR37" s="148"/>
      <c r="NS37" s="148"/>
      <c r="NT37" s="148"/>
      <c r="NU37" s="148"/>
      <c r="NV37" s="148"/>
      <c r="NW37" s="148"/>
      <c r="NX37" s="149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7"/>
      <c r="NK38" s="148"/>
      <c r="NL38" s="148"/>
      <c r="NM38" s="148"/>
      <c r="NN38" s="148"/>
      <c r="NO38" s="148"/>
      <c r="NP38" s="148"/>
      <c r="NQ38" s="148"/>
      <c r="NR38" s="148"/>
      <c r="NS38" s="148"/>
      <c r="NT38" s="148"/>
      <c r="NU38" s="148"/>
      <c r="NV38" s="148"/>
      <c r="NW38" s="148"/>
      <c r="NX38" s="149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7"/>
      <c r="NK39" s="148"/>
      <c r="NL39" s="148"/>
      <c r="NM39" s="148"/>
      <c r="NN39" s="148"/>
      <c r="NO39" s="148"/>
      <c r="NP39" s="148"/>
      <c r="NQ39" s="148"/>
      <c r="NR39" s="148"/>
      <c r="NS39" s="148"/>
      <c r="NT39" s="148"/>
      <c r="NU39" s="148"/>
      <c r="NV39" s="148"/>
      <c r="NW39" s="148"/>
      <c r="NX39" s="149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7"/>
      <c r="NK40" s="148"/>
      <c r="NL40" s="148"/>
      <c r="NM40" s="148"/>
      <c r="NN40" s="148"/>
      <c r="NO40" s="148"/>
      <c r="NP40" s="148"/>
      <c r="NQ40" s="148"/>
      <c r="NR40" s="148"/>
      <c r="NS40" s="148"/>
      <c r="NT40" s="148"/>
      <c r="NU40" s="148"/>
      <c r="NV40" s="148"/>
      <c r="NW40" s="148"/>
      <c r="NX40" s="149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7"/>
      <c r="NK41" s="148"/>
      <c r="NL41" s="148"/>
      <c r="NM41" s="148"/>
      <c r="NN41" s="148"/>
      <c r="NO41" s="148"/>
      <c r="NP41" s="148"/>
      <c r="NQ41" s="148"/>
      <c r="NR41" s="148"/>
      <c r="NS41" s="148"/>
      <c r="NT41" s="148"/>
      <c r="NU41" s="148"/>
      <c r="NV41" s="148"/>
      <c r="NW41" s="148"/>
      <c r="NX41" s="149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7"/>
      <c r="NK42" s="148"/>
      <c r="NL42" s="148"/>
      <c r="NM42" s="148"/>
      <c r="NN42" s="148"/>
      <c r="NO42" s="148"/>
      <c r="NP42" s="148"/>
      <c r="NQ42" s="148"/>
      <c r="NR42" s="148"/>
      <c r="NS42" s="148"/>
      <c r="NT42" s="148"/>
      <c r="NU42" s="148"/>
      <c r="NV42" s="148"/>
      <c r="NW42" s="148"/>
      <c r="NX42" s="149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7"/>
      <c r="NK43" s="148"/>
      <c r="NL43" s="148"/>
      <c r="NM43" s="148"/>
      <c r="NN43" s="148"/>
      <c r="NO43" s="148"/>
      <c r="NP43" s="148"/>
      <c r="NQ43" s="148"/>
      <c r="NR43" s="148"/>
      <c r="NS43" s="148"/>
      <c r="NT43" s="148"/>
      <c r="NU43" s="148"/>
      <c r="NV43" s="148"/>
      <c r="NW43" s="148"/>
      <c r="NX43" s="149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7"/>
      <c r="NK44" s="148"/>
      <c r="NL44" s="148"/>
      <c r="NM44" s="148"/>
      <c r="NN44" s="148"/>
      <c r="NO44" s="148"/>
      <c r="NP44" s="148"/>
      <c r="NQ44" s="148"/>
      <c r="NR44" s="148"/>
      <c r="NS44" s="148"/>
      <c r="NT44" s="148"/>
      <c r="NU44" s="148"/>
      <c r="NV44" s="148"/>
      <c r="NW44" s="148"/>
      <c r="NX44" s="149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7"/>
      <c r="NK45" s="148"/>
      <c r="NL45" s="148"/>
      <c r="NM45" s="148"/>
      <c r="NN45" s="148"/>
      <c r="NO45" s="148"/>
      <c r="NP45" s="148"/>
      <c r="NQ45" s="148"/>
      <c r="NR45" s="148"/>
      <c r="NS45" s="148"/>
      <c r="NT45" s="148"/>
      <c r="NU45" s="148"/>
      <c r="NV45" s="148"/>
      <c r="NW45" s="148"/>
      <c r="NX45" s="149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0"/>
      <c r="NK46" s="151"/>
      <c r="NL46" s="151"/>
      <c r="NM46" s="151"/>
      <c r="NN46" s="151"/>
      <c r="NO46" s="151"/>
      <c r="NP46" s="151"/>
      <c r="NQ46" s="151"/>
      <c r="NR46" s="151"/>
      <c r="NS46" s="151"/>
      <c r="NT46" s="151"/>
      <c r="NU46" s="151"/>
      <c r="NV46" s="151"/>
      <c r="NW46" s="151"/>
      <c r="NX46" s="152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151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2">
        <f>データ!BZ7</f>
        <v>38339</v>
      </c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4"/>
      <c r="AE55" s="122">
        <f>データ!CA7</f>
        <v>40371</v>
      </c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4"/>
      <c r="AT55" s="122">
        <f>データ!CB7</f>
        <v>37051</v>
      </c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4"/>
      <c r="BI55" s="122">
        <f>データ!CC7</f>
        <v>36685</v>
      </c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4"/>
      <c r="BX55" s="122">
        <f>データ!CD7</f>
        <v>35670</v>
      </c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4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2">
        <f>データ!CK7</f>
        <v>11702</v>
      </c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4"/>
      <c r="DS55" s="122">
        <f>データ!CL7</f>
        <v>11941</v>
      </c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4"/>
      <c r="EH55" s="122">
        <f>データ!CM7</f>
        <v>13058</v>
      </c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4"/>
      <c r="EW55" s="122">
        <f>データ!CN7</f>
        <v>12978</v>
      </c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  <c r="FL55" s="122">
        <f>データ!CO7</f>
        <v>13060</v>
      </c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4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49.6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49.2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50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49.9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53.5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25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26.2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25.2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24.6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25.3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2">
        <f>データ!CE7</f>
        <v>31585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4"/>
      <c r="AE56" s="122">
        <f>データ!CF7</f>
        <v>32431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4"/>
      <c r="AT56" s="122">
        <f>データ!CG7</f>
        <v>32532</v>
      </c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4"/>
      <c r="BI56" s="122">
        <f>データ!CH7</f>
        <v>33492</v>
      </c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4"/>
      <c r="BX56" s="122">
        <f>データ!CI7</f>
        <v>34136</v>
      </c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4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2">
        <f>データ!CP7</f>
        <v>9437</v>
      </c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4"/>
      <c r="DS56" s="122">
        <f>データ!CQ7</f>
        <v>9726</v>
      </c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4"/>
      <c r="EH56" s="122">
        <f>データ!CR7</f>
        <v>10037</v>
      </c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4"/>
      <c r="EW56" s="122">
        <f>データ!CS7</f>
        <v>9976</v>
      </c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  <c r="FL56" s="122">
        <f>データ!CT7</f>
        <v>10130</v>
      </c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4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61.2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62.1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62.5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63.4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63.4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19.3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18.899999999999999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19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18.7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18.3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5" t="s">
        <v>44</v>
      </c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5"/>
      <c r="CQ58" s="5"/>
      <c r="CR58" s="5"/>
      <c r="CS58" s="125" t="s">
        <v>45</v>
      </c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26"/>
      <c r="GE58" s="26"/>
      <c r="GF58" s="26"/>
      <c r="GG58" s="125" t="s">
        <v>46</v>
      </c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5"/>
      <c r="JS58" s="5"/>
      <c r="JT58" s="5"/>
      <c r="JU58" s="125" t="s">
        <v>47</v>
      </c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5"/>
      <c r="CQ59" s="5"/>
      <c r="CR59" s="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26"/>
      <c r="GE59" s="26"/>
      <c r="GF59" s="26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25"/>
      <c r="JE59" s="125"/>
      <c r="JF59" s="125"/>
      <c r="JG59" s="125"/>
      <c r="JH59" s="125"/>
      <c r="JI59" s="125"/>
      <c r="JJ59" s="125"/>
      <c r="JK59" s="125"/>
      <c r="JL59" s="125"/>
      <c r="JM59" s="125"/>
      <c r="JN59" s="125"/>
      <c r="JO59" s="125"/>
      <c r="JP59" s="125"/>
      <c r="JQ59" s="125"/>
      <c r="JR59" s="5"/>
      <c r="JS59" s="5"/>
      <c r="JT59" s="5"/>
      <c r="JU59" s="125"/>
      <c r="JV59" s="125"/>
      <c r="JW59" s="125"/>
      <c r="JX59" s="125"/>
      <c r="JY59" s="125"/>
      <c r="JZ59" s="125"/>
      <c r="KA59" s="125"/>
      <c r="KB59" s="125"/>
      <c r="KC59" s="125"/>
      <c r="KD59" s="125"/>
      <c r="KE59" s="125"/>
      <c r="KF59" s="125"/>
      <c r="KG59" s="125"/>
      <c r="KH59" s="125"/>
      <c r="KI59" s="125"/>
      <c r="KJ59" s="125"/>
      <c r="KK59" s="125"/>
      <c r="KL59" s="125"/>
      <c r="KM59" s="125"/>
      <c r="KN59" s="125"/>
      <c r="KO59" s="125"/>
      <c r="KP59" s="125"/>
      <c r="KQ59" s="125"/>
      <c r="KR59" s="125"/>
      <c r="KS59" s="125"/>
      <c r="KT59" s="125"/>
      <c r="KU59" s="125"/>
      <c r="KV59" s="125"/>
      <c r="KW59" s="125"/>
      <c r="KX59" s="125"/>
      <c r="KY59" s="125"/>
      <c r="KZ59" s="125"/>
      <c r="LA59" s="125"/>
      <c r="LB59" s="125"/>
      <c r="LC59" s="125"/>
      <c r="LD59" s="125"/>
      <c r="LE59" s="125"/>
      <c r="LF59" s="125"/>
      <c r="LG59" s="125"/>
      <c r="LH59" s="125"/>
      <c r="LI59" s="125"/>
      <c r="LJ59" s="125"/>
      <c r="LK59" s="125"/>
      <c r="LL59" s="125"/>
      <c r="LM59" s="125"/>
      <c r="LN59" s="125"/>
      <c r="LO59" s="125"/>
      <c r="LP59" s="125"/>
      <c r="LQ59" s="125"/>
      <c r="LR59" s="125"/>
      <c r="LS59" s="125"/>
      <c r="LT59" s="125"/>
      <c r="LU59" s="125"/>
      <c r="LV59" s="125"/>
      <c r="LW59" s="125"/>
      <c r="LX59" s="125"/>
      <c r="LY59" s="125"/>
      <c r="LZ59" s="125"/>
      <c r="MA59" s="125"/>
      <c r="MB59" s="125"/>
      <c r="MC59" s="125"/>
      <c r="MD59" s="125"/>
      <c r="ME59" s="125"/>
      <c r="MF59" s="125"/>
      <c r="MG59" s="125"/>
      <c r="MH59" s="125"/>
      <c r="MI59" s="125"/>
      <c r="MJ59" s="125"/>
      <c r="MK59" s="125"/>
      <c r="ML59" s="125"/>
      <c r="MM59" s="125"/>
      <c r="MN59" s="125"/>
      <c r="MO59" s="125"/>
      <c r="MP59" s="125"/>
      <c r="MQ59" s="125"/>
      <c r="MR59" s="125"/>
      <c r="MS59" s="125"/>
      <c r="MT59" s="125"/>
      <c r="MU59" s="125"/>
      <c r="MV59" s="125"/>
      <c r="MW59" s="125"/>
      <c r="MX59" s="125"/>
      <c r="MY59" s="125"/>
      <c r="MZ59" s="125"/>
      <c r="NA59" s="125"/>
      <c r="NB59" s="125"/>
      <c r="NC59" s="125"/>
      <c r="ND59" s="125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7" t="s">
        <v>150</v>
      </c>
      <c r="NK68" s="128"/>
      <c r="NL68" s="128"/>
      <c r="NM68" s="128"/>
      <c r="NN68" s="128"/>
      <c r="NO68" s="128"/>
      <c r="NP68" s="128"/>
      <c r="NQ68" s="128"/>
      <c r="NR68" s="128"/>
      <c r="NS68" s="128"/>
      <c r="NT68" s="128"/>
      <c r="NU68" s="128"/>
      <c r="NV68" s="128"/>
      <c r="NW68" s="128"/>
      <c r="NX68" s="129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27"/>
      <c r="NK69" s="128"/>
      <c r="NL69" s="128"/>
      <c r="NM69" s="128"/>
      <c r="NN69" s="128"/>
      <c r="NO69" s="128"/>
      <c r="NP69" s="128"/>
      <c r="NQ69" s="128"/>
      <c r="NR69" s="128"/>
      <c r="NS69" s="128"/>
      <c r="NT69" s="128"/>
      <c r="NU69" s="128"/>
      <c r="NV69" s="128"/>
      <c r="NW69" s="128"/>
      <c r="NX69" s="12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27"/>
      <c r="NK70" s="128"/>
      <c r="NL70" s="128"/>
      <c r="NM70" s="128"/>
      <c r="NN70" s="128"/>
      <c r="NO70" s="128"/>
      <c r="NP70" s="128"/>
      <c r="NQ70" s="128"/>
      <c r="NR70" s="128"/>
      <c r="NS70" s="128"/>
      <c r="NT70" s="128"/>
      <c r="NU70" s="128"/>
      <c r="NV70" s="128"/>
      <c r="NW70" s="128"/>
      <c r="NX70" s="12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27"/>
      <c r="NK71" s="128"/>
      <c r="NL71" s="128"/>
      <c r="NM71" s="128"/>
      <c r="NN71" s="128"/>
      <c r="NO71" s="128"/>
      <c r="NP71" s="128"/>
      <c r="NQ71" s="128"/>
      <c r="NR71" s="128"/>
      <c r="NS71" s="128"/>
      <c r="NT71" s="128"/>
      <c r="NU71" s="128"/>
      <c r="NV71" s="128"/>
      <c r="NW71" s="128"/>
      <c r="NX71" s="12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27"/>
      <c r="NK72" s="128"/>
      <c r="NL72" s="128"/>
      <c r="NM72" s="128"/>
      <c r="NN72" s="128"/>
      <c r="NO72" s="128"/>
      <c r="NP72" s="128"/>
      <c r="NQ72" s="128"/>
      <c r="NR72" s="128"/>
      <c r="NS72" s="128"/>
      <c r="NT72" s="128"/>
      <c r="NU72" s="128"/>
      <c r="NV72" s="128"/>
      <c r="NW72" s="128"/>
      <c r="NX72" s="12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27"/>
      <c r="NK73" s="128"/>
      <c r="NL73" s="128"/>
      <c r="NM73" s="128"/>
      <c r="NN73" s="128"/>
      <c r="NO73" s="128"/>
      <c r="NP73" s="128"/>
      <c r="NQ73" s="128"/>
      <c r="NR73" s="128"/>
      <c r="NS73" s="128"/>
      <c r="NT73" s="128"/>
      <c r="NU73" s="128"/>
      <c r="NV73" s="128"/>
      <c r="NW73" s="128"/>
      <c r="NX73" s="12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27"/>
      <c r="NK74" s="128"/>
      <c r="NL74" s="128"/>
      <c r="NM74" s="128"/>
      <c r="NN74" s="128"/>
      <c r="NO74" s="128"/>
      <c r="NP74" s="128"/>
      <c r="NQ74" s="128"/>
      <c r="NR74" s="128"/>
      <c r="NS74" s="128"/>
      <c r="NT74" s="128"/>
      <c r="NU74" s="128"/>
      <c r="NV74" s="128"/>
      <c r="NW74" s="128"/>
      <c r="NX74" s="12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27"/>
      <c r="NK75" s="128"/>
      <c r="NL75" s="128"/>
      <c r="NM75" s="128"/>
      <c r="NN75" s="128"/>
      <c r="NO75" s="128"/>
      <c r="NP75" s="128"/>
      <c r="NQ75" s="128"/>
      <c r="NR75" s="128"/>
      <c r="NS75" s="128"/>
      <c r="NT75" s="128"/>
      <c r="NU75" s="128"/>
      <c r="NV75" s="128"/>
      <c r="NW75" s="128"/>
      <c r="NX75" s="12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27"/>
      <c r="NK76" s="128"/>
      <c r="NL76" s="128"/>
      <c r="NM76" s="128"/>
      <c r="NN76" s="128"/>
      <c r="NO76" s="128"/>
      <c r="NP76" s="128"/>
      <c r="NQ76" s="128"/>
      <c r="NR76" s="128"/>
      <c r="NS76" s="128"/>
      <c r="NT76" s="128"/>
      <c r="NU76" s="128"/>
      <c r="NV76" s="128"/>
      <c r="NW76" s="128"/>
      <c r="NX76" s="129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27"/>
      <c r="NK77" s="128"/>
      <c r="NL77" s="128"/>
      <c r="NM77" s="128"/>
      <c r="NN77" s="128"/>
      <c r="NO77" s="128"/>
      <c r="NP77" s="128"/>
      <c r="NQ77" s="128"/>
      <c r="NR77" s="128"/>
      <c r="NS77" s="128"/>
      <c r="NT77" s="128"/>
      <c r="NU77" s="128"/>
      <c r="NV77" s="128"/>
      <c r="NW77" s="128"/>
      <c r="NX77" s="129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27"/>
      <c r="NK78" s="128"/>
      <c r="NL78" s="128"/>
      <c r="NM78" s="128"/>
      <c r="NN78" s="128"/>
      <c r="NO78" s="128"/>
      <c r="NP78" s="128"/>
      <c r="NQ78" s="128"/>
      <c r="NR78" s="128"/>
      <c r="NS78" s="128"/>
      <c r="NT78" s="128"/>
      <c r="NU78" s="128"/>
      <c r="NV78" s="128"/>
      <c r="NW78" s="128"/>
      <c r="NX78" s="129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35" t="s">
        <v>37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62.8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66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63.2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65.2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67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35" t="s">
        <v>37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79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81.099999999999994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67.099999999999994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70.099999999999994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72.8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35" t="s">
        <v>37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3">
        <f>データ!EN7</f>
        <v>45151487</v>
      </c>
      <c r="JK79" s="133"/>
      <c r="JL79" s="133"/>
      <c r="JM79" s="133"/>
      <c r="JN79" s="133"/>
      <c r="JO79" s="133"/>
      <c r="JP79" s="133"/>
      <c r="JQ79" s="133"/>
      <c r="JR79" s="133"/>
      <c r="JS79" s="133"/>
      <c r="JT79" s="133"/>
      <c r="JU79" s="133"/>
      <c r="JV79" s="133"/>
      <c r="JW79" s="133"/>
      <c r="JX79" s="133"/>
      <c r="JY79" s="133"/>
      <c r="JZ79" s="133"/>
      <c r="KA79" s="133"/>
      <c r="KB79" s="133"/>
      <c r="KC79" s="133">
        <f>データ!EO7</f>
        <v>45169840</v>
      </c>
      <c r="KD79" s="133"/>
      <c r="KE79" s="133"/>
      <c r="KF79" s="133"/>
      <c r="KG79" s="133"/>
      <c r="KH79" s="133"/>
      <c r="KI79" s="133"/>
      <c r="KJ79" s="133"/>
      <c r="KK79" s="133"/>
      <c r="KL79" s="133"/>
      <c r="KM79" s="133"/>
      <c r="KN79" s="133"/>
      <c r="KO79" s="133"/>
      <c r="KP79" s="133"/>
      <c r="KQ79" s="133"/>
      <c r="KR79" s="133"/>
      <c r="KS79" s="133"/>
      <c r="KT79" s="133"/>
      <c r="KU79" s="133"/>
      <c r="KV79" s="133">
        <f>データ!EP7</f>
        <v>46085293</v>
      </c>
      <c r="KW79" s="133"/>
      <c r="KX79" s="133"/>
      <c r="KY79" s="133"/>
      <c r="KZ79" s="133"/>
      <c r="LA79" s="133"/>
      <c r="LB79" s="133"/>
      <c r="LC79" s="133"/>
      <c r="LD79" s="133"/>
      <c r="LE79" s="133"/>
      <c r="LF79" s="133"/>
      <c r="LG79" s="133"/>
      <c r="LH79" s="133"/>
      <c r="LI79" s="133"/>
      <c r="LJ79" s="133"/>
      <c r="LK79" s="133"/>
      <c r="LL79" s="133"/>
      <c r="LM79" s="133"/>
      <c r="LN79" s="133"/>
      <c r="LO79" s="133">
        <f>データ!EQ7</f>
        <v>45423540</v>
      </c>
      <c r="LP79" s="133"/>
      <c r="LQ79" s="133"/>
      <c r="LR79" s="133"/>
      <c r="LS79" s="133"/>
      <c r="LT79" s="133"/>
      <c r="LU79" s="133"/>
      <c r="LV79" s="133"/>
      <c r="LW79" s="133"/>
      <c r="LX79" s="133"/>
      <c r="LY79" s="133"/>
      <c r="LZ79" s="133"/>
      <c r="MA79" s="133"/>
      <c r="MB79" s="133"/>
      <c r="MC79" s="133"/>
      <c r="MD79" s="133"/>
      <c r="ME79" s="133"/>
      <c r="MF79" s="133"/>
      <c r="MG79" s="133"/>
      <c r="MH79" s="133">
        <f>データ!ER7</f>
        <v>45239887</v>
      </c>
      <c r="MI79" s="133"/>
      <c r="MJ79" s="133"/>
      <c r="MK79" s="133"/>
      <c r="ML79" s="133"/>
      <c r="MM79" s="133"/>
      <c r="MN79" s="133"/>
      <c r="MO79" s="133"/>
      <c r="MP79" s="133"/>
      <c r="MQ79" s="133"/>
      <c r="MR79" s="133"/>
      <c r="MS79" s="133"/>
      <c r="MT79" s="133"/>
      <c r="MU79" s="133"/>
      <c r="MV79" s="133"/>
      <c r="MW79" s="133"/>
      <c r="MX79" s="133"/>
      <c r="MY79" s="133"/>
      <c r="MZ79" s="133"/>
      <c r="NA79" s="5"/>
      <c r="NB79" s="5"/>
      <c r="NC79" s="5"/>
      <c r="ND79" s="5"/>
      <c r="NE79" s="5"/>
      <c r="NF79" s="5"/>
      <c r="NG79" s="38"/>
      <c r="NH79" s="27"/>
      <c r="NI79" s="2"/>
      <c r="NJ79" s="127"/>
      <c r="NK79" s="128"/>
      <c r="NL79" s="128"/>
      <c r="NM79" s="128"/>
      <c r="NN79" s="128"/>
      <c r="NO79" s="128"/>
      <c r="NP79" s="128"/>
      <c r="NQ79" s="128"/>
      <c r="NR79" s="128"/>
      <c r="NS79" s="128"/>
      <c r="NT79" s="128"/>
      <c r="NU79" s="128"/>
      <c r="NV79" s="128"/>
      <c r="NW79" s="128"/>
      <c r="NX79" s="12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35" t="s">
        <v>38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48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52.2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52.4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52.5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53.5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35" t="s">
        <v>38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63.3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69.599999999999994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69.2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69.7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71.3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35" t="s">
        <v>38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3">
        <f>データ!ES7</f>
        <v>34139294</v>
      </c>
      <c r="JK80" s="133"/>
      <c r="JL80" s="133"/>
      <c r="JM80" s="133"/>
      <c r="JN80" s="133"/>
      <c r="JO80" s="133"/>
      <c r="JP80" s="133"/>
      <c r="JQ80" s="133"/>
      <c r="JR80" s="133"/>
      <c r="JS80" s="133"/>
      <c r="JT80" s="133"/>
      <c r="JU80" s="133"/>
      <c r="JV80" s="133"/>
      <c r="JW80" s="133"/>
      <c r="JX80" s="133"/>
      <c r="JY80" s="133"/>
      <c r="JZ80" s="133"/>
      <c r="KA80" s="133"/>
      <c r="KB80" s="133"/>
      <c r="KC80" s="133">
        <f>データ!ET7</f>
        <v>35115689</v>
      </c>
      <c r="KD80" s="133"/>
      <c r="KE80" s="133"/>
      <c r="KF80" s="133"/>
      <c r="KG80" s="133"/>
      <c r="KH80" s="133"/>
      <c r="KI80" s="133"/>
      <c r="KJ80" s="133"/>
      <c r="KK80" s="133"/>
      <c r="KL80" s="133"/>
      <c r="KM80" s="133"/>
      <c r="KN80" s="133"/>
      <c r="KO80" s="133"/>
      <c r="KP80" s="133"/>
      <c r="KQ80" s="133"/>
      <c r="KR80" s="133"/>
      <c r="KS80" s="133"/>
      <c r="KT80" s="133"/>
      <c r="KU80" s="133"/>
      <c r="KV80" s="133">
        <f>データ!EU7</f>
        <v>35730958</v>
      </c>
      <c r="KW80" s="133"/>
      <c r="KX80" s="133"/>
      <c r="KY80" s="133"/>
      <c r="KZ80" s="133"/>
      <c r="LA80" s="133"/>
      <c r="LB80" s="133"/>
      <c r="LC80" s="133"/>
      <c r="LD80" s="133"/>
      <c r="LE80" s="133"/>
      <c r="LF80" s="133"/>
      <c r="LG80" s="133"/>
      <c r="LH80" s="133"/>
      <c r="LI80" s="133"/>
      <c r="LJ80" s="133"/>
      <c r="LK80" s="133"/>
      <c r="LL80" s="133"/>
      <c r="LM80" s="133"/>
      <c r="LN80" s="133"/>
      <c r="LO80" s="133">
        <f>データ!EV7</f>
        <v>37752628</v>
      </c>
      <c r="LP80" s="133"/>
      <c r="LQ80" s="133"/>
      <c r="LR80" s="133"/>
      <c r="LS80" s="133"/>
      <c r="LT80" s="133"/>
      <c r="LU80" s="133"/>
      <c r="LV80" s="133"/>
      <c r="LW80" s="133"/>
      <c r="LX80" s="133"/>
      <c r="LY80" s="133"/>
      <c r="LZ80" s="133"/>
      <c r="MA80" s="133"/>
      <c r="MB80" s="133"/>
      <c r="MC80" s="133"/>
      <c r="MD80" s="133"/>
      <c r="ME80" s="133"/>
      <c r="MF80" s="133"/>
      <c r="MG80" s="133"/>
      <c r="MH80" s="133">
        <f>データ!EW7</f>
        <v>39094598</v>
      </c>
      <c r="MI80" s="133"/>
      <c r="MJ80" s="133"/>
      <c r="MK80" s="133"/>
      <c r="ML80" s="133"/>
      <c r="MM80" s="133"/>
      <c r="MN80" s="133"/>
      <c r="MO80" s="133"/>
      <c r="MP80" s="133"/>
      <c r="MQ80" s="133"/>
      <c r="MR80" s="133"/>
      <c r="MS80" s="133"/>
      <c r="MT80" s="133"/>
      <c r="MU80" s="133"/>
      <c r="MV80" s="133"/>
      <c r="MW80" s="133"/>
      <c r="MX80" s="133"/>
      <c r="MY80" s="133"/>
      <c r="MZ80" s="133"/>
      <c r="NA80" s="5"/>
      <c r="NB80" s="5"/>
      <c r="NC80" s="5"/>
      <c r="ND80" s="5"/>
      <c r="NE80" s="5"/>
      <c r="NF80" s="5"/>
      <c r="NG80" s="38"/>
      <c r="NH80" s="27"/>
      <c r="NI80" s="2"/>
      <c r="NJ80" s="127"/>
      <c r="NK80" s="128"/>
      <c r="NL80" s="128"/>
      <c r="NM80" s="128"/>
      <c r="NN80" s="128"/>
      <c r="NO80" s="128"/>
      <c r="NP80" s="128"/>
      <c r="NQ80" s="128"/>
      <c r="NR80" s="128"/>
      <c r="NS80" s="128"/>
      <c r="NT80" s="128"/>
      <c r="NU80" s="128"/>
      <c r="NV80" s="128"/>
      <c r="NW80" s="128"/>
      <c r="NX80" s="12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27"/>
      <c r="NK81" s="128"/>
      <c r="NL81" s="128"/>
      <c r="NM81" s="128"/>
      <c r="NN81" s="128"/>
      <c r="NO81" s="128"/>
      <c r="NP81" s="128"/>
      <c r="NQ81" s="128"/>
      <c r="NR81" s="128"/>
      <c r="NS81" s="128"/>
      <c r="NT81" s="128"/>
      <c r="NU81" s="128"/>
      <c r="NV81" s="128"/>
      <c r="NW81" s="128"/>
      <c r="NX81" s="129"/>
    </row>
    <row r="82" spans="1:388" ht="13.5" customHeight="1">
      <c r="A82" s="2"/>
      <c r="B82" s="25"/>
      <c r="C82" s="26"/>
      <c r="D82" s="5"/>
      <c r="E82" s="5"/>
      <c r="F82" s="125" t="s">
        <v>50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4" t="s">
        <v>51</v>
      </c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5" t="s">
        <v>52</v>
      </c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5"/>
      <c r="LR82" s="125"/>
      <c r="LS82" s="125"/>
      <c r="LT82" s="125"/>
      <c r="LU82" s="125"/>
      <c r="LV82" s="125"/>
      <c r="LW82" s="125"/>
      <c r="LX82" s="125"/>
      <c r="LY82" s="125"/>
      <c r="LZ82" s="125"/>
      <c r="MA82" s="125"/>
      <c r="MB82" s="125"/>
      <c r="MC82" s="125"/>
      <c r="MD82" s="125"/>
      <c r="ME82" s="125"/>
      <c r="MF82" s="125"/>
      <c r="MG82" s="125"/>
      <c r="MH82" s="125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26"/>
      <c r="NF82" s="26"/>
      <c r="NG82" s="26"/>
      <c r="NH82" s="27"/>
      <c r="NI82" s="2"/>
      <c r="NJ82" s="127"/>
      <c r="NK82" s="128"/>
      <c r="NL82" s="128"/>
      <c r="NM82" s="128"/>
      <c r="NN82" s="128"/>
      <c r="NO82" s="128"/>
      <c r="NP82" s="128"/>
      <c r="NQ82" s="128"/>
      <c r="NR82" s="128"/>
      <c r="NS82" s="128"/>
      <c r="NT82" s="128"/>
      <c r="NU82" s="128"/>
      <c r="NV82" s="128"/>
      <c r="NW82" s="128"/>
      <c r="NX82" s="129"/>
    </row>
    <row r="83" spans="1:388" ht="13.5" customHeight="1">
      <c r="A83" s="2"/>
      <c r="B83" s="25"/>
      <c r="C83" s="26"/>
      <c r="D83" s="5"/>
      <c r="E83" s="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26"/>
      <c r="NF83" s="26"/>
      <c r="NG83" s="26"/>
      <c r="NH83" s="27"/>
      <c r="NI83" s="2"/>
      <c r="NJ83" s="127"/>
      <c r="NK83" s="128"/>
      <c r="NL83" s="128"/>
      <c r="NM83" s="128"/>
      <c r="NN83" s="128"/>
      <c r="NO83" s="128"/>
      <c r="NP83" s="128"/>
      <c r="NQ83" s="128"/>
      <c r="NR83" s="128"/>
      <c r="NS83" s="128"/>
      <c r="NT83" s="128"/>
      <c r="NU83" s="128"/>
      <c r="NV83" s="128"/>
      <c r="NW83" s="128"/>
      <c r="NX83" s="129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0"/>
      <c r="NK84" s="131"/>
      <c r="NL84" s="131"/>
      <c r="NM84" s="131"/>
      <c r="NN84" s="131"/>
      <c r="NO84" s="131"/>
      <c r="NP84" s="131"/>
      <c r="NQ84" s="131"/>
      <c r="NR84" s="131"/>
      <c r="NS84" s="131"/>
      <c r="NT84" s="131"/>
      <c r="NU84" s="131"/>
      <c r="NV84" s="131"/>
      <c r="NW84" s="131"/>
      <c r="NX84" s="132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kMuQLJ00A81xBAWNl+nnR4Ry7x5lJS29iYmx6E9/xAYoo8HxljNoyO0YbERVnvvHioU3OBz40q2QrpDOS21+WQ==" saltValue="ZcQl2xo0glijSEU+y0fXZg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4" t="s">
        <v>77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0" t="s">
        <v>78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0" t="s">
        <v>79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4" t="s">
        <v>80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39" t="s">
        <v>81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0" t="s">
        <v>82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83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84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4" t="s">
        <v>85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39" t="s">
        <v>86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87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111</v>
      </c>
      <c r="AT5" s="61" t="s">
        <v>112</v>
      </c>
      <c r="AU5" s="61" t="s">
        <v>113</v>
      </c>
      <c r="AV5" s="61" t="s">
        <v>114</v>
      </c>
      <c r="AW5" s="61" t="s">
        <v>115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111</v>
      </c>
      <c r="BE5" s="61" t="s">
        <v>112</v>
      </c>
      <c r="BF5" s="61" t="s">
        <v>113</v>
      </c>
      <c r="BG5" s="61" t="s">
        <v>114</v>
      </c>
      <c r="BH5" s="61" t="s">
        <v>115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111</v>
      </c>
      <c r="BP5" s="61" t="s">
        <v>112</v>
      </c>
      <c r="BQ5" s="61" t="s">
        <v>113</v>
      </c>
      <c r="BR5" s="61" t="s">
        <v>114</v>
      </c>
      <c r="BS5" s="61" t="s">
        <v>115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111</v>
      </c>
      <c r="CA5" s="61" t="s">
        <v>112</v>
      </c>
      <c r="CB5" s="61" t="s">
        <v>113</v>
      </c>
      <c r="CC5" s="61" t="s">
        <v>114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111</v>
      </c>
      <c r="CL5" s="61" t="s">
        <v>112</v>
      </c>
      <c r="CM5" s="61" t="s">
        <v>113</v>
      </c>
      <c r="CN5" s="61" t="s">
        <v>114</v>
      </c>
      <c r="CO5" s="61" t="s">
        <v>115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111</v>
      </c>
      <c r="CW5" s="61" t="s">
        <v>112</v>
      </c>
      <c r="CX5" s="61" t="s">
        <v>113</v>
      </c>
      <c r="CY5" s="61" t="s">
        <v>122</v>
      </c>
      <c r="CZ5" s="61" t="s">
        <v>123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111</v>
      </c>
      <c r="DH5" s="61" t="s">
        <v>112</v>
      </c>
      <c r="DI5" s="61" t="s">
        <v>113</v>
      </c>
      <c r="DJ5" s="61" t="s">
        <v>114</v>
      </c>
      <c r="DK5" s="61" t="s">
        <v>115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111</v>
      </c>
      <c r="DS5" s="61" t="s">
        <v>112</v>
      </c>
      <c r="DT5" s="61" t="s">
        <v>124</v>
      </c>
      <c r="DU5" s="61" t="s">
        <v>114</v>
      </c>
      <c r="DV5" s="61" t="s">
        <v>125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111</v>
      </c>
      <c r="ED5" s="61" t="s">
        <v>112</v>
      </c>
      <c r="EE5" s="61" t="s">
        <v>124</v>
      </c>
      <c r="EF5" s="61" t="s">
        <v>114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126</v>
      </c>
      <c r="EN5" s="61" t="s">
        <v>111</v>
      </c>
      <c r="EO5" s="61" t="s">
        <v>112</v>
      </c>
      <c r="EP5" s="61" t="s">
        <v>113</v>
      </c>
      <c r="EQ5" s="61" t="s">
        <v>114</v>
      </c>
      <c r="ER5" s="61" t="s">
        <v>115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>
      <c r="A6" s="47" t="s">
        <v>127</v>
      </c>
      <c r="B6" s="62">
        <f>B8</f>
        <v>2017</v>
      </c>
      <c r="C6" s="62">
        <f t="shared" ref="C6:M6" si="2">C8</f>
        <v>352152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41" t="str">
        <f>IF(H8&lt;&gt;I8,H8,"")&amp;IF(I8&lt;&gt;J8,I8,"")&amp;"　"&amp;J8</f>
        <v>山口県周南市　市民病院</v>
      </c>
      <c r="I6" s="142"/>
      <c r="J6" s="143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指定管理者(代行制)</v>
      </c>
      <c r="Q6" s="63">
        <f t="shared" ref="Q6:AG6" si="3">Q8</f>
        <v>7</v>
      </c>
      <c r="R6" s="62" t="str">
        <f t="shared" si="3"/>
        <v>-</v>
      </c>
      <c r="S6" s="62" t="str">
        <f t="shared" si="3"/>
        <v>ド 透 訓 ガ</v>
      </c>
      <c r="T6" s="62" t="str">
        <f t="shared" si="3"/>
        <v>救 輪</v>
      </c>
      <c r="U6" s="63">
        <f>U8</f>
        <v>145188</v>
      </c>
      <c r="V6" s="63">
        <f>V8</f>
        <v>10935</v>
      </c>
      <c r="W6" s="62" t="str">
        <f>W8</f>
        <v>非該当</v>
      </c>
      <c r="X6" s="62" t="str">
        <f t="shared" si="3"/>
        <v>１０：１</v>
      </c>
      <c r="Y6" s="63">
        <f t="shared" si="3"/>
        <v>150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150</v>
      </c>
      <c r="AE6" s="63">
        <f t="shared" si="3"/>
        <v>150</v>
      </c>
      <c r="AF6" s="63" t="str">
        <f t="shared" si="3"/>
        <v>-</v>
      </c>
      <c r="AG6" s="63">
        <f t="shared" si="3"/>
        <v>150</v>
      </c>
      <c r="AH6" s="64">
        <f>IF(AH8="-",NA(),AH8)</f>
        <v>96.8</v>
      </c>
      <c r="AI6" s="64">
        <f t="shared" ref="AI6:AQ6" si="4">IF(AI8="-",NA(),AI8)</f>
        <v>95.5</v>
      </c>
      <c r="AJ6" s="64">
        <f t="shared" si="4"/>
        <v>94.4</v>
      </c>
      <c r="AK6" s="64">
        <f t="shared" si="4"/>
        <v>96.1</v>
      </c>
      <c r="AL6" s="64">
        <f t="shared" si="4"/>
        <v>91.5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93.5</v>
      </c>
      <c r="AT6" s="64">
        <f t="shared" ref="AT6:BB6" si="5">IF(AT8="-",NA(),AT8)</f>
        <v>92.1</v>
      </c>
      <c r="AU6" s="64">
        <f t="shared" si="5"/>
        <v>91</v>
      </c>
      <c r="AV6" s="64">
        <f t="shared" si="5"/>
        <v>92.7</v>
      </c>
      <c r="AW6" s="64">
        <f t="shared" si="5"/>
        <v>87.8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42.1</v>
      </c>
      <c r="BE6" s="64">
        <f t="shared" ref="BE6:BM6" si="6">IF(BE8="-",NA(),BE8)</f>
        <v>48.3</v>
      </c>
      <c r="BF6" s="64">
        <f t="shared" si="6"/>
        <v>57.7</v>
      </c>
      <c r="BG6" s="64">
        <f t="shared" si="6"/>
        <v>59.9</v>
      </c>
      <c r="BH6" s="64">
        <f t="shared" si="6"/>
        <v>71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82.5</v>
      </c>
      <c r="BP6" s="64">
        <f t="shared" ref="BP6:BX6" si="7">IF(BP8="-",NA(),BP8)</f>
        <v>75.900000000000006</v>
      </c>
      <c r="BQ6" s="64">
        <f t="shared" si="7"/>
        <v>78.7</v>
      </c>
      <c r="BR6" s="64">
        <f t="shared" si="7"/>
        <v>84.1</v>
      </c>
      <c r="BS6" s="64">
        <f t="shared" si="7"/>
        <v>84.1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38339</v>
      </c>
      <c r="CA6" s="65">
        <f t="shared" ref="CA6:CI6" si="8">IF(CA8="-",NA(),CA8)</f>
        <v>40371</v>
      </c>
      <c r="CB6" s="65">
        <f t="shared" si="8"/>
        <v>37051</v>
      </c>
      <c r="CC6" s="65">
        <f t="shared" si="8"/>
        <v>36685</v>
      </c>
      <c r="CD6" s="65">
        <f t="shared" si="8"/>
        <v>35670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11702</v>
      </c>
      <c r="CL6" s="65">
        <f t="shared" ref="CL6:CT6" si="9">IF(CL8="-",NA(),CL8)</f>
        <v>11941</v>
      </c>
      <c r="CM6" s="65">
        <f t="shared" si="9"/>
        <v>13058</v>
      </c>
      <c r="CN6" s="65">
        <f t="shared" si="9"/>
        <v>12978</v>
      </c>
      <c r="CO6" s="65">
        <f t="shared" si="9"/>
        <v>13060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49.6</v>
      </c>
      <c r="CW6" s="64">
        <f t="shared" ref="CW6:DE6" si="10">IF(CW8="-",NA(),CW8)</f>
        <v>49.2</v>
      </c>
      <c r="CX6" s="64">
        <f t="shared" si="10"/>
        <v>50</v>
      </c>
      <c r="CY6" s="64">
        <f t="shared" si="10"/>
        <v>49.9</v>
      </c>
      <c r="CZ6" s="64">
        <f t="shared" si="10"/>
        <v>53.5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25</v>
      </c>
      <c r="DH6" s="64">
        <f t="shared" ref="DH6:DP6" si="11">IF(DH8="-",NA(),DH8)</f>
        <v>26.2</v>
      </c>
      <c r="DI6" s="64">
        <f t="shared" si="11"/>
        <v>25.2</v>
      </c>
      <c r="DJ6" s="64">
        <f t="shared" si="11"/>
        <v>24.6</v>
      </c>
      <c r="DK6" s="64">
        <f t="shared" si="11"/>
        <v>25.3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62.8</v>
      </c>
      <c r="DS6" s="64">
        <f t="shared" ref="DS6:EA6" si="12">IF(DS8="-",NA(),DS8)</f>
        <v>66</v>
      </c>
      <c r="DT6" s="64">
        <f t="shared" si="12"/>
        <v>63.2</v>
      </c>
      <c r="DU6" s="64">
        <f t="shared" si="12"/>
        <v>65.2</v>
      </c>
      <c r="DV6" s="64">
        <f t="shared" si="12"/>
        <v>67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79</v>
      </c>
      <c r="ED6" s="64">
        <f t="shared" ref="ED6:EL6" si="13">IF(ED8="-",NA(),ED8)</f>
        <v>81.099999999999994</v>
      </c>
      <c r="EE6" s="64">
        <f t="shared" si="13"/>
        <v>67.099999999999994</v>
      </c>
      <c r="EF6" s="64">
        <f t="shared" si="13"/>
        <v>70.099999999999994</v>
      </c>
      <c r="EG6" s="64">
        <f t="shared" si="13"/>
        <v>72.8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45151487</v>
      </c>
      <c r="EO6" s="65">
        <f t="shared" ref="EO6:EW6" si="14">IF(EO8="-",NA(),EO8)</f>
        <v>45169840</v>
      </c>
      <c r="EP6" s="65">
        <f t="shared" si="14"/>
        <v>46085293</v>
      </c>
      <c r="EQ6" s="65">
        <f t="shared" si="14"/>
        <v>45423540</v>
      </c>
      <c r="ER6" s="65">
        <f t="shared" si="14"/>
        <v>45239887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128</v>
      </c>
      <c r="B7" s="62">
        <f t="shared" ref="B7:AG7" si="15">B8</f>
        <v>2017</v>
      </c>
      <c r="C7" s="62">
        <f t="shared" si="15"/>
        <v>352152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指定管理者(代行制)</v>
      </c>
      <c r="Q7" s="63">
        <f t="shared" si="15"/>
        <v>7</v>
      </c>
      <c r="R7" s="62" t="str">
        <f t="shared" si="15"/>
        <v>-</v>
      </c>
      <c r="S7" s="62" t="str">
        <f t="shared" si="15"/>
        <v>ド 透 訓 ガ</v>
      </c>
      <c r="T7" s="62" t="str">
        <f t="shared" si="15"/>
        <v>救 輪</v>
      </c>
      <c r="U7" s="63">
        <f>U8</f>
        <v>145188</v>
      </c>
      <c r="V7" s="63">
        <f>V8</f>
        <v>10935</v>
      </c>
      <c r="W7" s="62" t="str">
        <f>W8</f>
        <v>非該当</v>
      </c>
      <c r="X7" s="62" t="str">
        <f t="shared" si="15"/>
        <v>１０：１</v>
      </c>
      <c r="Y7" s="63">
        <f t="shared" si="15"/>
        <v>150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150</v>
      </c>
      <c r="AE7" s="63">
        <f t="shared" si="15"/>
        <v>150</v>
      </c>
      <c r="AF7" s="63" t="str">
        <f t="shared" si="15"/>
        <v>-</v>
      </c>
      <c r="AG7" s="63">
        <f t="shared" si="15"/>
        <v>150</v>
      </c>
      <c r="AH7" s="64">
        <f>AH8</f>
        <v>96.8</v>
      </c>
      <c r="AI7" s="64">
        <f t="shared" ref="AI7:AQ7" si="16">AI8</f>
        <v>95.5</v>
      </c>
      <c r="AJ7" s="64">
        <f t="shared" si="16"/>
        <v>94.4</v>
      </c>
      <c r="AK7" s="64">
        <f t="shared" si="16"/>
        <v>96.1</v>
      </c>
      <c r="AL7" s="64">
        <f t="shared" si="16"/>
        <v>91.5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93.5</v>
      </c>
      <c r="AT7" s="64">
        <f t="shared" ref="AT7:BB7" si="17">AT8</f>
        <v>92.1</v>
      </c>
      <c r="AU7" s="64">
        <f t="shared" si="17"/>
        <v>91</v>
      </c>
      <c r="AV7" s="64">
        <f t="shared" si="17"/>
        <v>92.7</v>
      </c>
      <c r="AW7" s="64">
        <f t="shared" si="17"/>
        <v>87.8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42.1</v>
      </c>
      <c r="BE7" s="64">
        <f t="shared" ref="BE7:BM7" si="18">BE8</f>
        <v>48.3</v>
      </c>
      <c r="BF7" s="64">
        <f t="shared" si="18"/>
        <v>57.7</v>
      </c>
      <c r="BG7" s="64">
        <f t="shared" si="18"/>
        <v>59.9</v>
      </c>
      <c r="BH7" s="64">
        <f t="shared" si="18"/>
        <v>71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82.5</v>
      </c>
      <c r="BP7" s="64">
        <f t="shared" ref="BP7:BX7" si="19">BP8</f>
        <v>75.900000000000006</v>
      </c>
      <c r="BQ7" s="64">
        <f t="shared" si="19"/>
        <v>78.7</v>
      </c>
      <c r="BR7" s="64">
        <f t="shared" si="19"/>
        <v>84.1</v>
      </c>
      <c r="BS7" s="64">
        <f t="shared" si="19"/>
        <v>84.1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38339</v>
      </c>
      <c r="CA7" s="65">
        <f t="shared" ref="CA7:CI7" si="20">CA8</f>
        <v>40371</v>
      </c>
      <c r="CB7" s="65">
        <f t="shared" si="20"/>
        <v>37051</v>
      </c>
      <c r="CC7" s="65">
        <f t="shared" si="20"/>
        <v>36685</v>
      </c>
      <c r="CD7" s="65">
        <f t="shared" si="20"/>
        <v>35670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11702</v>
      </c>
      <c r="CL7" s="65">
        <f t="shared" ref="CL7:CT7" si="21">CL8</f>
        <v>11941</v>
      </c>
      <c r="CM7" s="65">
        <f t="shared" si="21"/>
        <v>13058</v>
      </c>
      <c r="CN7" s="65">
        <f t="shared" si="21"/>
        <v>12978</v>
      </c>
      <c r="CO7" s="65">
        <f t="shared" si="21"/>
        <v>13060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49.6</v>
      </c>
      <c r="CW7" s="64">
        <f t="shared" ref="CW7:DE7" si="22">CW8</f>
        <v>49.2</v>
      </c>
      <c r="CX7" s="64">
        <f t="shared" si="22"/>
        <v>50</v>
      </c>
      <c r="CY7" s="64">
        <f t="shared" si="22"/>
        <v>49.9</v>
      </c>
      <c r="CZ7" s="64">
        <f t="shared" si="22"/>
        <v>53.5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25</v>
      </c>
      <c r="DH7" s="64">
        <f t="shared" ref="DH7:DP7" si="23">DH8</f>
        <v>26.2</v>
      </c>
      <c r="DI7" s="64">
        <f t="shared" si="23"/>
        <v>25.2</v>
      </c>
      <c r="DJ7" s="64">
        <f t="shared" si="23"/>
        <v>24.6</v>
      </c>
      <c r="DK7" s="64">
        <f t="shared" si="23"/>
        <v>25.3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62.8</v>
      </c>
      <c r="DS7" s="64">
        <f t="shared" ref="DS7:EA7" si="24">DS8</f>
        <v>66</v>
      </c>
      <c r="DT7" s="64">
        <f t="shared" si="24"/>
        <v>63.2</v>
      </c>
      <c r="DU7" s="64">
        <f t="shared" si="24"/>
        <v>65.2</v>
      </c>
      <c r="DV7" s="64">
        <f t="shared" si="24"/>
        <v>67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79</v>
      </c>
      <c r="ED7" s="64">
        <f t="shared" ref="ED7:EL7" si="25">ED8</f>
        <v>81.099999999999994</v>
      </c>
      <c r="EE7" s="64">
        <f t="shared" si="25"/>
        <v>67.099999999999994</v>
      </c>
      <c r="EF7" s="64">
        <f t="shared" si="25"/>
        <v>70.099999999999994</v>
      </c>
      <c r="EG7" s="64">
        <f t="shared" si="25"/>
        <v>72.8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45151487</v>
      </c>
      <c r="EO7" s="65">
        <f t="shared" ref="EO7:EW7" si="26">EO8</f>
        <v>45169840</v>
      </c>
      <c r="EP7" s="65">
        <f t="shared" si="26"/>
        <v>46085293</v>
      </c>
      <c r="EQ7" s="65">
        <f t="shared" si="26"/>
        <v>45423540</v>
      </c>
      <c r="ER7" s="65">
        <f t="shared" si="26"/>
        <v>45239887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352152</v>
      </c>
      <c r="D8" s="67">
        <v>46</v>
      </c>
      <c r="E8" s="67">
        <v>6</v>
      </c>
      <c r="F8" s="67">
        <v>0</v>
      </c>
      <c r="G8" s="67">
        <v>1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7" t="s">
        <v>136</v>
      </c>
      <c r="P8" s="67" t="s">
        <v>137</v>
      </c>
      <c r="Q8" s="68">
        <v>7</v>
      </c>
      <c r="R8" s="67" t="s">
        <v>138</v>
      </c>
      <c r="S8" s="67" t="s">
        <v>139</v>
      </c>
      <c r="T8" s="67" t="s">
        <v>140</v>
      </c>
      <c r="U8" s="68">
        <v>145188</v>
      </c>
      <c r="V8" s="68">
        <v>10935</v>
      </c>
      <c r="W8" s="67" t="s">
        <v>141</v>
      </c>
      <c r="X8" s="69" t="s">
        <v>142</v>
      </c>
      <c r="Y8" s="68">
        <v>150</v>
      </c>
      <c r="Z8" s="68" t="s">
        <v>138</v>
      </c>
      <c r="AA8" s="68" t="s">
        <v>138</v>
      </c>
      <c r="AB8" s="68" t="s">
        <v>138</v>
      </c>
      <c r="AC8" s="68" t="s">
        <v>138</v>
      </c>
      <c r="AD8" s="68">
        <v>150</v>
      </c>
      <c r="AE8" s="68">
        <v>150</v>
      </c>
      <c r="AF8" s="68" t="s">
        <v>138</v>
      </c>
      <c r="AG8" s="68">
        <v>150</v>
      </c>
      <c r="AH8" s="70">
        <v>96.8</v>
      </c>
      <c r="AI8" s="70">
        <v>95.5</v>
      </c>
      <c r="AJ8" s="70">
        <v>94.4</v>
      </c>
      <c r="AK8" s="70">
        <v>96.1</v>
      </c>
      <c r="AL8" s="70">
        <v>91.5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93.5</v>
      </c>
      <c r="AT8" s="70">
        <v>92.1</v>
      </c>
      <c r="AU8" s="70">
        <v>91</v>
      </c>
      <c r="AV8" s="70">
        <v>92.7</v>
      </c>
      <c r="AW8" s="70">
        <v>87.8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42.1</v>
      </c>
      <c r="BE8" s="71">
        <v>48.3</v>
      </c>
      <c r="BF8" s="71">
        <v>57.7</v>
      </c>
      <c r="BG8" s="71">
        <v>59.9</v>
      </c>
      <c r="BH8" s="71">
        <v>71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82.5</v>
      </c>
      <c r="BP8" s="70">
        <v>75.900000000000006</v>
      </c>
      <c r="BQ8" s="70">
        <v>78.7</v>
      </c>
      <c r="BR8" s="70">
        <v>84.1</v>
      </c>
      <c r="BS8" s="70">
        <v>84.1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38339</v>
      </c>
      <c r="CA8" s="71">
        <v>40371</v>
      </c>
      <c r="CB8" s="71">
        <v>37051</v>
      </c>
      <c r="CC8" s="71">
        <v>36685</v>
      </c>
      <c r="CD8" s="71">
        <v>35670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11702</v>
      </c>
      <c r="CL8" s="71">
        <v>11941</v>
      </c>
      <c r="CM8" s="71">
        <v>13058</v>
      </c>
      <c r="CN8" s="71">
        <v>12978</v>
      </c>
      <c r="CO8" s="71">
        <v>13060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49.6</v>
      </c>
      <c r="CW8" s="71">
        <v>49.2</v>
      </c>
      <c r="CX8" s="71">
        <v>50</v>
      </c>
      <c r="CY8" s="71">
        <v>49.9</v>
      </c>
      <c r="CZ8" s="71">
        <v>53.5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25</v>
      </c>
      <c r="DH8" s="71">
        <v>26.2</v>
      </c>
      <c r="DI8" s="71">
        <v>25.2</v>
      </c>
      <c r="DJ8" s="71">
        <v>24.6</v>
      </c>
      <c r="DK8" s="71">
        <v>25.3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62.8</v>
      </c>
      <c r="DS8" s="70">
        <v>66</v>
      </c>
      <c r="DT8" s="70">
        <v>63.2</v>
      </c>
      <c r="DU8" s="70">
        <v>65.2</v>
      </c>
      <c r="DV8" s="70">
        <v>67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79</v>
      </c>
      <c r="ED8" s="70">
        <v>81.099999999999994</v>
      </c>
      <c r="EE8" s="70">
        <v>67.099999999999994</v>
      </c>
      <c r="EF8" s="70">
        <v>70.099999999999994</v>
      </c>
      <c r="EG8" s="70">
        <v>72.8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45151487</v>
      </c>
      <c r="EO8" s="71">
        <v>45169840</v>
      </c>
      <c r="EP8" s="71">
        <v>46085293</v>
      </c>
      <c r="EQ8" s="71">
        <v>45423540</v>
      </c>
      <c r="ER8" s="71">
        <v>45239887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143</v>
      </c>
      <c r="C10" s="76" t="s">
        <v>144</v>
      </c>
      <c r="D10" s="76" t="s">
        <v>145</v>
      </c>
      <c r="E10" s="76" t="s">
        <v>146</v>
      </c>
      <c r="F10" s="76" t="s">
        <v>147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148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dcterms:created xsi:type="dcterms:W3CDTF">2018-12-07T10:48:06Z</dcterms:created>
  <dcterms:modified xsi:type="dcterms:W3CDTF">2019-02-25T05:00:36Z</dcterms:modified>
  <cp:category/>
</cp:coreProperties>
</file>