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2 企画調整係\35照会回答業務\平成３０年度\県\公営企業に係る「経営比較分析表」の分析等について\03 回答\"/>
    </mc:Choice>
  </mc:AlternateContent>
  <workbookProtection workbookAlgorithmName="SHA-512" workbookHashValue="jgWh7QB99GScqD8kIb/5vcjgFceMeXuIc+fbTEt3esGaf05ebObT8Abq+pZA7czJ+K+/iGB0+bbPLKh71+NemQ==" workbookSaltValue="bkVs7r0zmLMqcj3bnyybI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<sst xmlns="http://schemas.openxmlformats.org/spreadsheetml/2006/main" count="235" uniqueCount="123">
  <si>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</si>
  <si>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</si>
  <si>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</si>
  <si>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</si>
  <si>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</si>
  <si>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</si>
  <si>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</si>
  <si>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</si>
  <si>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</si>
  <si>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</si>
  <si>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</si>
  <si>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</si>
  <si>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</si>
  <si>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</si>
  <si>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</si>
  <si>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</si>
  <si>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</si>
  <si>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</si>
  <si>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</si>
  <si>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</si>
  <si>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</si>
  <si>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</si>
  <si>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</si>
  <si>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</si>
  <si>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</si>
  <si>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</si>
  <si>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</si>
  <si>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</si>
  <si>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</si>
  <si>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</si>
  <si>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</si>
  <si>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</si>
  <si>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</si>
  <si>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</si>
  <si>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</si>
  <si>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</si>
  <si>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</si>
  <si>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</si>
  <si>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</si>
  <si>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</si>
  <si>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</si>
  <si>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</si>
  <si>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</si>
  <si>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</si>
  <si>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</si>
  <si>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</si>
  <si>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</si>
  <si>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</si>
  <si>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</si>
  <si>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</si>
  <si>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</si>
  <si>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</si>
  <si>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</si>
  <si>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</si>
  <si>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</si>
  <si>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</si>
  <si>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</si>
  <si>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</si>
  <si>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</si>
  <si>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</si>
  <si>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</si>
  <si>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</si>
  <si>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</si>
  <si>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</si>
  <si>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</si>
  <si>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</si>
  <si>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</si>
  <si>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</si>
  <si>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</si>
  <si>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</si>
  <si>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</si>
  <si>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</si>
  <si>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</si>
  <si>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</si>
  <si>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</si>
  <si>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</si>
  <si>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</si>
  <si>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</si>
  <si>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</si>
  <si>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</si>
  <si>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</si>
  <si>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</si>
  <si>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</si>
  <si>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</si>
  <si>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</si>
  <si>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</si>
  <si>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</si>
  <si>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</si>
  <si>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</si>
  <si>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</si>
  <si>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</si>
  <si>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</si>
  <si>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</si>
  <si>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</si>
  <si>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</si>
  <si>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</si>
  <si>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</si>
  <si>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</si>
  <si>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</si>
  <si>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</si>
  <si>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</si>
  <si>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</si>
  <si>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</si>
  <si>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</si>
  <si>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</si>
  <si>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</si>
  <si>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</si>
  <si>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</si>
  <si>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</si>
  <si>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</si>
  <si>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</si>
  <si>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</si>
  <si>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</si>
  <si>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</si>
  <si>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</si>
  <si>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</si>
  <si>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</si>
  <si>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</si>
  <si>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</si>
  <si>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</si>
  <si>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平成２５年度を除き類似団体より低いが、増加傾向にあり、今後、老朽化施設の著しい増加が見込まれる。このことから、現在、耐用年数の延伸とライフサイクルコスト（*)の縮減を図ることを目的に長寿命化計画を策定し、これに基づき順次改築を進めている。
（*）ライフサイクルコストとは、構造物などの築造に係る、企画や設計に始まり、竣工、運用、修繕を経て、解体処分されるまでを構造物の生涯と定義して、その全期間に要する費用のこと。
　管渠改善率は、類似団体より低い、これは管渠老朽化率がゼロであることから、更新対象の管渠が少ないためである。</t>
    <phoneticPr fontId="4"/>
  </si>
  <si>
    <t xml:space="preserve">  本市下水道事業の財政状況は、平成２６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合や老朽化施設の設備最適化による維持管理費の縮減などである。
　また、将来にわたる適正なＰＤＣＡサイクル構築によるアセットマネジメントを策定し、限られた予算の中で、下水道事業を安定的に継続しなければならない。</t>
    <phoneticPr fontId="4"/>
  </si>
  <si>
    <t>　経常収支比率は平成２６年度以降１００％を超えており、健全な状態を示している。
　経費回収率は平成２５年度以降上昇しており、平成２９年度が１００％であった。現在使用料で賄うべき経費を、使用料で賄えている状態となっている。
　汚水処理原価は、類似団体よりやや高い。本市は、山坂が多く平地が少ないため、ポンプ場や終末処理場等の施設が多いことから、維持管理費や減価償却費等が高いことが要因である。
　流動比率は、類似団体よりやや高いが、会計制度改正により建設改良費等に充てられた企業債等が流動負債に計上されたことにより１００％を下回っている。一般的に１００％以上が理想とされているが、短期的な債務に対する支払いという意味では、翌年度の料金収入や他会計からの繰入金等が原資とされるため支障はない。
　施設利用率は、類似団体に比べ低い。これは昭和３０～５０年代に供用開始した終末処理場の処理量が人口減少等に伴い減少していることや終末処理場の統合を見据えて処理施設を増設していることが要因であると推察される。</t>
    <rPh sb="8" eb="10">
      <t>ヘイセイ</t>
    </rPh>
    <rPh sb="12" eb="14">
      <t>ネンド</t>
    </rPh>
    <rPh sb="14" eb="16">
      <t>イコウ</t>
    </rPh>
    <rPh sb="21" eb="22">
      <t>コ</t>
    </rPh>
    <rPh sb="27" eb="29">
      <t>ケンゼン</t>
    </rPh>
    <rPh sb="30" eb="32">
      <t>ジョウタイ</t>
    </rPh>
    <rPh sb="33" eb="34">
      <t>シメ</t>
    </rPh>
    <rPh sb="41" eb="43">
      <t>ケイヒ</t>
    </rPh>
    <rPh sb="43" eb="45">
      <t>カイシュウ</t>
    </rPh>
    <rPh sb="45" eb="46">
      <t>リツ</t>
    </rPh>
    <rPh sb="47" eb="49">
      <t>ヘイセイ</t>
    </rPh>
    <rPh sb="51" eb="55">
      <t>ネンドイコウ</t>
    </rPh>
    <rPh sb="55" eb="57">
      <t>ジョウショウ</t>
    </rPh>
    <rPh sb="62" eb="64">
      <t>ヘイセイ</t>
    </rPh>
    <rPh sb="66" eb="68">
      <t>ネンド</t>
    </rPh>
    <rPh sb="78" eb="80">
      <t>ゲンザイ</t>
    </rPh>
    <rPh sb="80" eb="82">
      <t>シヨウ</t>
    </rPh>
    <rPh sb="82" eb="83">
      <t>リョウ</t>
    </rPh>
    <rPh sb="84" eb="85">
      <t>マカナ</t>
    </rPh>
    <rPh sb="88" eb="90">
      <t>ケイヒ</t>
    </rPh>
    <rPh sb="92" eb="94">
      <t>シヨウ</t>
    </rPh>
    <rPh sb="94" eb="95">
      <t>リョウ</t>
    </rPh>
    <rPh sb="96" eb="97">
      <t>マカナ</t>
    </rPh>
    <rPh sb="101" eb="103">
      <t>ジョウタイ</t>
    </rPh>
    <rPh sb="189" eb="191">
      <t>ヨウイン</t>
    </rPh>
    <rPh sb="215" eb="217">
      <t>カイケイ</t>
    </rPh>
    <rPh sb="217" eb="219">
      <t>セイド</t>
    </rPh>
    <rPh sb="219" eb="221">
      <t>カイセイ</t>
    </rPh>
    <rPh sb="224" eb="226">
      <t>ケンセツ</t>
    </rPh>
    <rPh sb="226" eb="228">
      <t>カイリョウ</t>
    </rPh>
    <rPh sb="228" eb="229">
      <t>ヒ</t>
    </rPh>
    <rPh sb="229" eb="230">
      <t>トウ</t>
    </rPh>
    <rPh sb="231" eb="232">
      <t>ア</t>
    </rPh>
    <rPh sb="236" eb="238">
      <t>キギョウ</t>
    </rPh>
    <rPh sb="238" eb="240">
      <t>サイトウ</t>
    </rPh>
    <rPh sb="241" eb="243">
      <t>リュウドウ</t>
    </rPh>
    <rPh sb="243" eb="245">
      <t>フサイ</t>
    </rPh>
    <rPh sb="246" eb="248">
      <t>ケイジョウ</t>
    </rPh>
    <rPh sb="261" eb="263">
      <t>シタマワ</t>
    </rPh>
    <rPh sb="268" eb="271">
      <t>イッパンテキ</t>
    </rPh>
    <rPh sb="276" eb="278">
      <t>イジョウ</t>
    </rPh>
    <rPh sb="279" eb="281">
      <t>リソウ</t>
    </rPh>
    <rPh sb="289" eb="292">
      <t>タンキテキ</t>
    </rPh>
    <rPh sb="293" eb="295">
      <t>サイム</t>
    </rPh>
    <rPh sb="296" eb="297">
      <t>タイ</t>
    </rPh>
    <rPh sb="299" eb="300">
      <t>シ</t>
    </rPh>
    <rPh sb="300" eb="301">
      <t>ハラ</t>
    </rPh>
    <rPh sb="305" eb="307">
      <t>イミ</t>
    </rPh>
    <rPh sb="310" eb="312">
      <t>ヨクネン</t>
    </rPh>
    <rPh sb="312" eb="313">
      <t>ド</t>
    </rPh>
    <rPh sb="314" eb="316">
      <t>リョウキン</t>
    </rPh>
    <rPh sb="316" eb="318">
      <t>シュウニュウ</t>
    </rPh>
    <rPh sb="319" eb="320">
      <t>タ</t>
    </rPh>
    <rPh sb="320" eb="322">
      <t>カイケイ</t>
    </rPh>
    <rPh sb="325" eb="327">
      <t>クリイレ</t>
    </rPh>
    <rPh sb="327" eb="328">
      <t>キン</t>
    </rPh>
    <rPh sb="328" eb="329">
      <t>トウ</t>
    </rPh>
    <rPh sb="338" eb="340">
      <t>シショウ</t>
    </rPh>
    <rPh sb="388" eb="390">
      <t>ショリ</t>
    </rPh>
    <rPh sb="390" eb="391">
      <t>リョウ</t>
    </rPh>
    <rPh sb="442" eb="444">
      <t>スイサツ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</si>
</sst>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7.0000000000000007E-2</c:v>
                </c:pt>
                <c:pt idx="1">
                  <c:v>0.02</c:v>
                </c:pt>
                <c:pt idx="2">
                  <c:v>0.05</c:v>
                </c:pt>
                <c:pt idx="3">
                  <c:v>0.09</c:v>
                </c:pt>
                <c:pt idx="4">
                  <c:v>0.05</c:v>
                </c:pt>
              </c:numCache>
            </c:numRef>
          </c:val>
          <c:extLst xmlns:c16r2="http://schemas.microsoft.com/office/drawing/2015/06/chart">
            <c:ext xmlns:c16="http://schemas.microsoft.com/office/drawing/2014/chart" uri="{C3380CC4-5D6E-409C-BE32-E72D297353CC}">
              <c16:uniqueId val="{00000000-E1F6-49E1-9506-1B07F2169BF5}"/>
            </c:ext>
          </c:extLst>
        </c:ser>
        <c:dLbls>
          <c:showLegendKey val="0"/>
          <c:showVal val="0"/>
          <c:showCatName val="0"/>
          <c:showSerName val="0"/>
          <c:showPercent val="0"/>
          <c:showBubbleSize val="0"/>
        </c:dLbls>
        <c:gapWidth val="150"/>
        <c:axId val="372802800"/>
        <c:axId val="37280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E1F6-49E1-9506-1B07F2169BF5}"/>
            </c:ext>
          </c:extLst>
        </c:ser>
        <c:dLbls>
          <c:showLegendKey val="0"/>
          <c:showVal val="0"/>
          <c:showCatName val="0"/>
          <c:showSerName val="0"/>
          <c:showPercent val="0"/>
          <c:showBubbleSize val="0"/>
        </c:dLbls>
        <c:marker val="1"/>
        <c:smooth val="0"/>
        <c:axId val="372802800"/>
        <c:axId val="372803192"/>
      </c:lineChart>
      <c:dateAx>
        <c:axId val="372802800"/>
        <c:scaling>
          <c:orientation val="minMax"/>
        </c:scaling>
        <c:delete val="1"/>
        <c:axPos val="b"/>
        <c:numFmt formatCode="ge" sourceLinked="1"/>
        <c:majorTickMark val="none"/>
        <c:minorTickMark val="none"/>
        <c:tickLblPos val="none"/>
        <c:crossAx val="372803192"/>
        <c:crosses val="autoZero"/>
        <c:auto val="1"/>
        <c:lblOffset val="100"/>
        <c:baseTimeUnit val="years"/>
      </c:dateAx>
      <c:valAx>
        <c:axId val="3728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0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49.01</c:v>
                </c:pt>
                <c:pt idx="1">
                  <c:v>49.12</c:v>
                </c:pt>
                <c:pt idx="2">
                  <c:v>55.21</c:v>
                </c:pt>
                <c:pt idx="3">
                  <c:v>56.92</c:v>
                </c:pt>
                <c:pt idx="4">
                  <c:v>52.66</c:v>
                </c:pt>
              </c:numCache>
            </c:numRef>
          </c:val>
          <c:extLst xmlns:c16r2="http://schemas.microsoft.com/office/drawing/2015/06/chart">
            <c:ext xmlns:c16="http://schemas.microsoft.com/office/drawing/2014/chart" uri="{C3380CC4-5D6E-409C-BE32-E72D297353CC}">
              <c16:uniqueId val="{00000000-C08B-40E3-BB9F-7969D83DEE4C}"/>
            </c:ext>
          </c:extLst>
        </c:ser>
        <c:dLbls>
          <c:showLegendKey val="0"/>
          <c:showVal val="0"/>
          <c:showCatName val="0"/>
          <c:showSerName val="0"/>
          <c:showPercent val="0"/>
          <c:showBubbleSize val="0"/>
        </c:dLbls>
        <c:gapWidth val="150"/>
        <c:axId val="376436168"/>
        <c:axId val="37643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C08B-40E3-BB9F-7969D83DEE4C}"/>
            </c:ext>
          </c:extLst>
        </c:ser>
        <c:dLbls>
          <c:showLegendKey val="0"/>
          <c:showVal val="0"/>
          <c:showCatName val="0"/>
          <c:showSerName val="0"/>
          <c:showPercent val="0"/>
          <c:showBubbleSize val="0"/>
        </c:dLbls>
        <c:marker val="1"/>
        <c:smooth val="0"/>
        <c:axId val="376436168"/>
        <c:axId val="376436560"/>
      </c:lineChart>
      <c:dateAx>
        <c:axId val="376436168"/>
        <c:scaling>
          <c:orientation val="minMax"/>
        </c:scaling>
        <c:delete val="1"/>
        <c:axPos val="b"/>
        <c:numFmt formatCode="ge" sourceLinked="1"/>
        <c:majorTickMark val="none"/>
        <c:minorTickMark val="none"/>
        <c:tickLblPos val="none"/>
        <c:crossAx val="376436560"/>
        <c:crosses val="autoZero"/>
        <c:auto val="1"/>
        <c:lblOffset val="100"/>
        <c:baseTimeUnit val="years"/>
      </c:dateAx>
      <c:valAx>
        <c:axId val="37643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3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96.28</c:v>
                </c:pt>
                <c:pt idx="1">
                  <c:v>95.98</c:v>
                </c:pt>
                <c:pt idx="2">
                  <c:v>96.35</c:v>
                </c:pt>
                <c:pt idx="3">
                  <c:v>96.71</c:v>
                </c:pt>
                <c:pt idx="4">
                  <c:v>97.08</c:v>
                </c:pt>
              </c:numCache>
            </c:numRef>
          </c:val>
          <c:extLst xmlns:c16r2="http://schemas.microsoft.com/office/drawing/2015/06/chart">
            <c:ext xmlns:c16="http://schemas.microsoft.com/office/drawing/2014/chart" uri="{C3380CC4-5D6E-409C-BE32-E72D297353CC}">
              <c16:uniqueId val="{00000000-9209-4FE8-80FB-827F2D6AC050}"/>
            </c:ext>
          </c:extLst>
        </c:ser>
        <c:dLbls>
          <c:showLegendKey val="0"/>
          <c:showVal val="0"/>
          <c:showCatName val="0"/>
          <c:showSerName val="0"/>
          <c:showPercent val="0"/>
          <c:showBubbleSize val="0"/>
        </c:dLbls>
        <c:gapWidth val="150"/>
        <c:axId val="376437736"/>
        <c:axId val="37643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9209-4FE8-80FB-827F2D6AC050}"/>
            </c:ext>
          </c:extLst>
        </c:ser>
        <c:dLbls>
          <c:showLegendKey val="0"/>
          <c:showVal val="0"/>
          <c:showCatName val="0"/>
          <c:showSerName val="0"/>
          <c:showPercent val="0"/>
          <c:showBubbleSize val="0"/>
        </c:dLbls>
        <c:marker val="1"/>
        <c:smooth val="0"/>
        <c:axId val="376437736"/>
        <c:axId val="376438128"/>
      </c:lineChart>
      <c:dateAx>
        <c:axId val="376437736"/>
        <c:scaling>
          <c:orientation val="minMax"/>
        </c:scaling>
        <c:delete val="1"/>
        <c:axPos val="b"/>
        <c:numFmt formatCode="ge" sourceLinked="1"/>
        <c:majorTickMark val="none"/>
        <c:minorTickMark val="none"/>
        <c:tickLblPos val="none"/>
        <c:crossAx val="376438128"/>
        <c:crosses val="autoZero"/>
        <c:auto val="1"/>
        <c:lblOffset val="100"/>
        <c:baseTimeUnit val="years"/>
      </c:dateAx>
      <c:valAx>
        <c:axId val="37643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3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89.93</c:v>
                </c:pt>
                <c:pt idx="1">
                  <c:v>112.12</c:v>
                </c:pt>
                <c:pt idx="2">
                  <c:v>114.78</c:v>
                </c:pt>
                <c:pt idx="3">
                  <c:v>113</c:v>
                </c:pt>
                <c:pt idx="4">
                  <c:v>116.17</c:v>
                </c:pt>
              </c:numCache>
            </c:numRef>
          </c:val>
          <c:extLst xmlns:c16r2="http://schemas.microsoft.com/office/drawing/2015/06/chart">
            <c:ext xmlns:c16="http://schemas.microsoft.com/office/drawing/2014/chart" uri="{C3380CC4-5D6E-409C-BE32-E72D297353CC}">
              <c16:uniqueId val="{00000000-79E7-4DC0-82DD-A076E541D0E8}"/>
            </c:ext>
          </c:extLst>
        </c:ser>
        <c:dLbls>
          <c:showLegendKey val="0"/>
          <c:showVal val="0"/>
          <c:showCatName val="0"/>
          <c:showSerName val="0"/>
          <c:showPercent val="0"/>
          <c:showBubbleSize val="0"/>
        </c:dLbls>
        <c:gapWidth val="150"/>
        <c:axId val="375791888"/>
        <c:axId val="37579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79E7-4DC0-82DD-A076E541D0E8}"/>
            </c:ext>
          </c:extLst>
        </c:ser>
        <c:dLbls>
          <c:showLegendKey val="0"/>
          <c:showVal val="0"/>
          <c:showCatName val="0"/>
          <c:showSerName val="0"/>
          <c:showPercent val="0"/>
          <c:showBubbleSize val="0"/>
        </c:dLbls>
        <c:marker val="1"/>
        <c:smooth val="0"/>
        <c:axId val="375791888"/>
        <c:axId val="375792280"/>
      </c:lineChart>
      <c:dateAx>
        <c:axId val="375791888"/>
        <c:scaling>
          <c:orientation val="minMax"/>
        </c:scaling>
        <c:delete val="1"/>
        <c:axPos val="b"/>
        <c:numFmt formatCode="ge" sourceLinked="1"/>
        <c:majorTickMark val="none"/>
        <c:minorTickMark val="none"/>
        <c:tickLblPos val="none"/>
        <c:crossAx val="375792280"/>
        <c:crosses val="autoZero"/>
        <c:auto val="1"/>
        <c:lblOffset val="100"/>
        <c:baseTimeUnit val="years"/>
      </c:dateAx>
      <c:valAx>
        <c:axId val="37579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9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18.68</c:v>
                </c:pt>
                <c:pt idx="1">
                  <c:v>21.01</c:v>
                </c:pt>
                <c:pt idx="2">
                  <c:v>23.15</c:v>
                </c:pt>
                <c:pt idx="3">
                  <c:v>25.25</c:v>
                </c:pt>
                <c:pt idx="4">
                  <c:v>27.26</c:v>
                </c:pt>
              </c:numCache>
            </c:numRef>
          </c:val>
          <c:extLst xmlns:c16r2="http://schemas.microsoft.com/office/drawing/2015/06/chart">
            <c:ext xmlns:c16="http://schemas.microsoft.com/office/drawing/2014/chart" uri="{C3380CC4-5D6E-409C-BE32-E72D297353CC}">
              <c16:uniqueId val="{00000000-4BEA-48C5-892D-9DB2A6D87A99}"/>
            </c:ext>
          </c:extLst>
        </c:ser>
        <c:dLbls>
          <c:showLegendKey val="0"/>
          <c:showVal val="0"/>
          <c:showCatName val="0"/>
          <c:showSerName val="0"/>
          <c:showPercent val="0"/>
          <c:showBubbleSize val="0"/>
        </c:dLbls>
        <c:gapWidth val="150"/>
        <c:axId val="375793456"/>
        <c:axId val="37579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4BEA-48C5-892D-9DB2A6D87A99}"/>
            </c:ext>
          </c:extLst>
        </c:ser>
        <c:dLbls>
          <c:showLegendKey val="0"/>
          <c:showVal val="0"/>
          <c:showCatName val="0"/>
          <c:showSerName val="0"/>
          <c:showPercent val="0"/>
          <c:showBubbleSize val="0"/>
        </c:dLbls>
        <c:marker val="1"/>
        <c:smooth val="0"/>
        <c:axId val="375793456"/>
        <c:axId val="375793848"/>
      </c:lineChart>
      <c:dateAx>
        <c:axId val="375793456"/>
        <c:scaling>
          <c:orientation val="minMax"/>
        </c:scaling>
        <c:delete val="1"/>
        <c:axPos val="b"/>
        <c:numFmt formatCode="ge" sourceLinked="1"/>
        <c:majorTickMark val="none"/>
        <c:minorTickMark val="none"/>
        <c:tickLblPos val="none"/>
        <c:crossAx val="375793848"/>
        <c:crosses val="autoZero"/>
        <c:auto val="1"/>
        <c:lblOffset val="100"/>
        <c:baseTimeUnit val="years"/>
      </c:dateAx>
      <c:valAx>
        <c:axId val="37579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9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12-42AD-BFE4-C2CFEC5FFC16}"/>
            </c:ext>
          </c:extLst>
        </c:ser>
        <c:dLbls>
          <c:showLegendKey val="0"/>
          <c:showVal val="0"/>
          <c:showCatName val="0"/>
          <c:showSerName val="0"/>
          <c:showPercent val="0"/>
          <c:showBubbleSize val="0"/>
        </c:dLbls>
        <c:gapWidth val="150"/>
        <c:axId val="375795024"/>
        <c:axId val="376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3312-42AD-BFE4-C2CFEC5FFC16}"/>
            </c:ext>
          </c:extLst>
        </c:ser>
        <c:dLbls>
          <c:showLegendKey val="0"/>
          <c:showVal val="0"/>
          <c:showCatName val="0"/>
          <c:showSerName val="0"/>
          <c:showPercent val="0"/>
          <c:showBubbleSize val="0"/>
        </c:dLbls>
        <c:marker val="1"/>
        <c:smooth val="0"/>
        <c:axId val="375795024"/>
        <c:axId val="376588544"/>
      </c:lineChart>
      <c:dateAx>
        <c:axId val="375795024"/>
        <c:scaling>
          <c:orientation val="minMax"/>
        </c:scaling>
        <c:delete val="1"/>
        <c:axPos val="b"/>
        <c:numFmt formatCode="ge" sourceLinked="1"/>
        <c:majorTickMark val="none"/>
        <c:minorTickMark val="none"/>
        <c:tickLblPos val="none"/>
        <c:crossAx val="376588544"/>
        <c:crosses val="autoZero"/>
        <c:auto val="1"/>
        <c:lblOffset val="100"/>
        <c:baseTimeUnit val="years"/>
      </c:dateAx>
      <c:valAx>
        <c:axId val="3765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9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178.77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E6-4D19-8CD6-38744EF0BB26}"/>
            </c:ext>
          </c:extLst>
        </c:ser>
        <c:dLbls>
          <c:showLegendKey val="0"/>
          <c:showVal val="0"/>
          <c:showCatName val="0"/>
          <c:showSerName val="0"/>
          <c:showPercent val="0"/>
          <c:showBubbleSize val="0"/>
        </c:dLbls>
        <c:gapWidth val="150"/>
        <c:axId val="376589720"/>
        <c:axId val="3765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29E6-4D19-8CD6-38744EF0BB26}"/>
            </c:ext>
          </c:extLst>
        </c:ser>
        <c:dLbls>
          <c:showLegendKey val="0"/>
          <c:showVal val="0"/>
          <c:showCatName val="0"/>
          <c:showSerName val="0"/>
          <c:showPercent val="0"/>
          <c:showBubbleSize val="0"/>
        </c:dLbls>
        <c:marker val="1"/>
        <c:smooth val="0"/>
        <c:axId val="376589720"/>
        <c:axId val="376590112"/>
      </c:lineChart>
      <c:dateAx>
        <c:axId val="376589720"/>
        <c:scaling>
          <c:orientation val="minMax"/>
        </c:scaling>
        <c:delete val="1"/>
        <c:axPos val="b"/>
        <c:numFmt formatCode="ge" sourceLinked="1"/>
        <c:majorTickMark val="none"/>
        <c:minorTickMark val="none"/>
        <c:tickLblPos val="none"/>
        <c:crossAx val="376590112"/>
        <c:crosses val="autoZero"/>
        <c:auto val="1"/>
        <c:lblOffset val="100"/>
        <c:baseTimeUnit val="years"/>
      </c:dateAx>
      <c:valAx>
        <c:axId val="3765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292.49</c:v>
                </c:pt>
                <c:pt idx="1">
                  <c:v>67.36</c:v>
                </c:pt>
                <c:pt idx="2">
                  <c:v>65.11</c:v>
                </c:pt>
                <c:pt idx="3">
                  <c:v>63.93</c:v>
                </c:pt>
                <c:pt idx="4">
                  <c:v>69.95</c:v>
                </c:pt>
              </c:numCache>
            </c:numRef>
          </c:val>
          <c:extLst xmlns:c16r2="http://schemas.microsoft.com/office/drawing/2015/06/chart">
            <c:ext xmlns:c16="http://schemas.microsoft.com/office/drawing/2014/chart" uri="{C3380CC4-5D6E-409C-BE32-E72D297353CC}">
              <c16:uniqueId val="{00000000-0F61-48EA-9ED5-50545EED30ED}"/>
            </c:ext>
          </c:extLst>
        </c:ser>
        <c:dLbls>
          <c:showLegendKey val="0"/>
          <c:showVal val="0"/>
          <c:showCatName val="0"/>
          <c:showSerName val="0"/>
          <c:showPercent val="0"/>
          <c:showBubbleSize val="0"/>
        </c:dLbls>
        <c:gapWidth val="150"/>
        <c:axId val="376591288"/>
        <c:axId val="376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0F61-48EA-9ED5-50545EED30ED}"/>
            </c:ext>
          </c:extLst>
        </c:ser>
        <c:dLbls>
          <c:showLegendKey val="0"/>
          <c:showVal val="0"/>
          <c:showCatName val="0"/>
          <c:showSerName val="0"/>
          <c:showPercent val="0"/>
          <c:showBubbleSize val="0"/>
        </c:dLbls>
        <c:marker val="1"/>
        <c:smooth val="0"/>
        <c:axId val="376591288"/>
        <c:axId val="376591680"/>
      </c:lineChart>
      <c:dateAx>
        <c:axId val="376591288"/>
        <c:scaling>
          <c:orientation val="minMax"/>
        </c:scaling>
        <c:delete val="1"/>
        <c:axPos val="b"/>
        <c:numFmt formatCode="ge" sourceLinked="1"/>
        <c:majorTickMark val="none"/>
        <c:minorTickMark val="none"/>
        <c:tickLblPos val="none"/>
        <c:crossAx val="376591680"/>
        <c:crosses val="autoZero"/>
        <c:auto val="1"/>
        <c:lblOffset val="100"/>
        <c:baseTimeUnit val="years"/>
      </c:dateAx>
      <c:valAx>
        <c:axId val="376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733.55</c:v>
                </c:pt>
                <c:pt idx="3" formatCode="#,##0.00;&quot;△&quot;#,##0.00;&quot;-&quot;">
                  <c:v>704.57</c:v>
                </c:pt>
                <c:pt idx="4" formatCode="#,##0.00;&quot;△&quot;#,##0.00;&quot;-&quot;">
                  <c:v>694.17</c:v>
                </c:pt>
              </c:numCache>
            </c:numRef>
          </c:val>
          <c:extLst xmlns:c16r2="http://schemas.microsoft.com/office/drawing/2015/06/chart">
            <c:ext xmlns:c16="http://schemas.microsoft.com/office/drawing/2014/chart" uri="{C3380CC4-5D6E-409C-BE32-E72D297353CC}">
              <c16:uniqueId val="{00000000-2AC8-4E48-8673-4FBB9A2CD977}"/>
            </c:ext>
          </c:extLst>
        </c:ser>
        <c:dLbls>
          <c:showLegendKey val="0"/>
          <c:showVal val="0"/>
          <c:showCatName val="0"/>
          <c:showSerName val="0"/>
          <c:showPercent val="0"/>
          <c:showBubbleSize val="0"/>
        </c:dLbls>
        <c:gapWidth val="150"/>
        <c:axId val="376593032"/>
        <c:axId val="3765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2AC8-4E48-8673-4FBB9A2CD977}"/>
            </c:ext>
          </c:extLst>
        </c:ser>
        <c:dLbls>
          <c:showLegendKey val="0"/>
          <c:showVal val="0"/>
          <c:showCatName val="0"/>
          <c:showSerName val="0"/>
          <c:showPercent val="0"/>
          <c:showBubbleSize val="0"/>
        </c:dLbls>
        <c:marker val="1"/>
        <c:smooth val="0"/>
        <c:axId val="376593032"/>
        <c:axId val="376593424"/>
      </c:lineChart>
      <c:dateAx>
        <c:axId val="376593032"/>
        <c:scaling>
          <c:orientation val="minMax"/>
        </c:scaling>
        <c:delete val="1"/>
        <c:axPos val="b"/>
        <c:numFmt formatCode="ge" sourceLinked="1"/>
        <c:majorTickMark val="none"/>
        <c:minorTickMark val="none"/>
        <c:tickLblPos val="none"/>
        <c:crossAx val="376593424"/>
        <c:crosses val="autoZero"/>
        <c:auto val="1"/>
        <c:lblOffset val="100"/>
        <c:baseTimeUnit val="years"/>
      </c:dateAx>
      <c:valAx>
        <c:axId val="3765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66.430000000000007</c:v>
                </c:pt>
                <c:pt idx="1">
                  <c:v>93.36</c:v>
                </c:pt>
                <c:pt idx="2">
                  <c:v>96.38</c:v>
                </c:pt>
                <c:pt idx="3">
                  <c:v>101.91</c:v>
                </c:pt>
                <c:pt idx="4">
                  <c:v>100</c:v>
                </c:pt>
              </c:numCache>
            </c:numRef>
          </c:val>
          <c:extLst xmlns:c16r2="http://schemas.microsoft.com/office/drawing/2015/06/chart">
            <c:ext xmlns:c16="http://schemas.microsoft.com/office/drawing/2014/chart" uri="{C3380CC4-5D6E-409C-BE32-E72D297353CC}">
              <c16:uniqueId val="{00000000-E24C-4679-A1D0-6EF142F9F656}"/>
            </c:ext>
          </c:extLst>
        </c:ser>
        <c:dLbls>
          <c:showLegendKey val="0"/>
          <c:showVal val="0"/>
          <c:showCatName val="0"/>
          <c:showSerName val="0"/>
          <c:showPercent val="0"/>
          <c:showBubbleSize val="0"/>
        </c:dLbls>
        <c:gapWidth val="150"/>
        <c:axId val="376594600"/>
        <c:axId val="3765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E24C-4679-A1D0-6EF142F9F656}"/>
            </c:ext>
          </c:extLst>
        </c:ser>
        <c:dLbls>
          <c:showLegendKey val="0"/>
          <c:showVal val="0"/>
          <c:showCatName val="0"/>
          <c:showSerName val="0"/>
          <c:showPercent val="0"/>
          <c:showBubbleSize val="0"/>
        </c:dLbls>
        <c:marker val="1"/>
        <c:smooth val="0"/>
        <c:axId val="376594600"/>
        <c:axId val="376594992"/>
      </c:lineChart>
      <c:dateAx>
        <c:axId val="376594600"/>
        <c:scaling>
          <c:orientation val="minMax"/>
        </c:scaling>
        <c:delete val="1"/>
        <c:axPos val="b"/>
        <c:numFmt formatCode="ge" sourceLinked="1"/>
        <c:majorTickMark val="none"/>
        <c:minorTickMark val="none"/>
        <c:tickLblPos val="none"/>
        <c:crossAx val="376594992"/>
        <c:crosses val="autoZero"/>
        <c:auto val="1"/>
        <c:lblOffset val="100"/>
        <c:baseTimeUnit val="years"/>
      </c:dateAx>
      <c:valAx>
        <c:axId val="3765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254.65</c:v>
                </c:pt>
                <c:pt idx="1">
                  <c:v>181.66</c:v>
                </c:pt>
                <c:pt idx="2">
                  <c:v>176.13</c:v>
                </c:pt>
                <c:pt idx="3">
                  <c:v>166.86</c:v>
                </c:pt>
                <c:pt idx="4">
                  <c:v>170.5</c:v>
                </c:pt>
              </c:numCache>
            </c:numRef>
          </c:val>
          <c:extLst xmlns:c16r2="http://schemas.microsoft.com/office/drawing/2015/06/chart">
            <c:ext xmlns:c16="http://schemas.microsoft.com/office/drawing/2014/chart" uri="{C3380CC4-5D6E-409C-BE32-E72D297353CC}">
              <c16:uniqueId val="{00000000-281D-4D63-A4E8-0D8BDF04D8C9}"/>
            </c:ext>
          </c:extLst>
        </c:ser>
        <c:dLbls>
          <c:showLegendKey val="0"/>
          <c:showVal val="0"/>
          <c:showCatName val="0"/>
          <c:showSerName val="0"/>
          <c:showPercent val="0"/>
          <c:showBubbleSize val="0"/>
        </c:dLbls>
        <c:gapWidth val="150"/>
        <c:axId val="376596168"/>
        <c:axId val="37643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281D-4D63-A4E8-0D8BDF04D8C9}"/>
            </c:ext>
          </c:extLst>
        </c:ser>
        <c:dLbls>
          <c:showLegendKey val="0"/>
          <c:showVal val="0"/>
          <c:showCatName val="0"/>
          <c:showSerName val="0"/>
          <c:showPercent val="0"/>
          <c:showBubbleSize val="0"/>
        </c:dLbls>
        <c:marker val="1"/>
        <c:smooth val="0"/>
        <c:axId val="376596168"/>
        <c:axId val="376434992"/>
      </c:lineChart>
      <c:dateAx>
        <c:axId val="376596168"/>
        <c:scaling>
          <c:orientation val="minMax"/>
        </c:scaling>
        <c:delete val="1"/>
        <c:axPos val="b"/>
        <c:numFmt formatCode="ge" sourceLinked="1"/>
        <c:majorTickMark val="none"/>
        <c:minorTickMark val="none"/>
        <c:tickLblPos val="none"/>
        <c:crossAx val="376434992"/>
        <c:crosses val="autoZero"/>
        <c:auto val="1"/>
        <c:lblOffset val="100"/>
        <c:baseTimeUnit val="years"/>
      </c:dateAx>
      <c:valAx>
        <c:axId val="3764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7">
        <f>データ!S6</f>
        <v>266429</v>
      </c>
      <c r="AM8" s="67"/>
      <c r="AN8" s="67"/>
      <c r="AO8" s="67"/>
      <c r="AP8" s="67"/>
      <c r="AQ8" s="67"/>
      <c r="AR8" s="67"/>
      <c r="AS8" s="67"/>
      <c r="AT8" s="66">
        <f>データ!T6</f>
        <v>716.1</v>
      </c>
      <c r="AU8" s="66"/>
      <c r="AV8" s="66"/>
      <c r="AW8" s="66"/>
      <c r="AX8" s="66"/>
      <c r="AY8" s="66"/>
      <c r="AZ8" s="66"/>
      <c r="BA8" s="66"/>
      <c r="BB8" s="66">
        <f>データ!U6</f>
        <v>372.06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52.78</v>
      </c>
      <c r="J10" s="66"/>
      <c r="K10" s="66"/>
      <c r="L10" s="66"/>
      <c r="M10" s="66"/>
      <c r="N10" s="66"/>
      <c r="O10" s="66"/>
      <c r="P10" s="66">
        <f>データ!P6</f>
        <v>75.22</v>
      </c>
      <c r="Q10" s="66"/>
      <c r="R10" s="66"/>
      <c r="S10" s="66"/>
      <c r="T10" s="66"/>
      <c r="U10" s="66"/>
      <c r="V10" s="66"/>
      <c r="W10" s="66">
        <f>データ!Q6</f>
        <v>90.32</v>
      </c>
      <c r="X10" s="66"/>
      <c r="Y10" s="66"/>
      <c r="Z10" s="66"/>
      <c r="AA10" s="66"/>
      <c r="AB10" s="66"/>
      <c r="AC10" s="66"/>
      <c r="AD10" s="67">
        <f>データ!R6</f>
        <v>3279</v>
      </c>
      <c r="AE10" s="67"/>
      <c r="AF10" s="67"/>
      <c r="AG10" s="67"/>
      <c r="AH10" s="67"/>
      <c r="AI10" s="67"/>
      <c r="AJ10" s="67"/>
      <c r="AK10" s="2"/>
      <c r="AL10" s="67">
        <f>データ!V6</f>
        <v>199353</v>
      </c>
      <c r="AM10" s="67"/>
      <c r="AN10" s="67"/>
      <c r="AO10" s="67"/>
      <c r="AP10" s="67"/>
      <c r="AQ10" s="67"/>
      <c r="AR10" s="67"/>
      <c r="AS10" s="67"/>
      <c r="AT10" s="66">
        <f>データ!W6</f>
        <v>44.4</v>
      </c>
      <c r="AU10" s="66"/>
      <c r="AV10" s="66"/>
      <c r="AW10" s="66"/>
      <c r="AX10" s="66"/>
      <c r="AY10" s="66"/>
      <c r="AZ10" s="66"/>
      <c r="BA10" s="66"/>
      <c r="BB10" s="66">
        <f>データ!X6</f>
        <v>4489.93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peZ4cqiozwMzOTlBxy7GEkghX5m8UelS1txXNc8V2WLy6TIHlLkIBtEXKnoSt59pYlFnqzFhItPJXLXUFtcwg==" saltValue="yizvV1jz8zlgyABUjgRb0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352012</v>
      </c>
      <c r="D6" s="33">
        <f t="shared" si="3"/>
        <v>46</v>
      </c>
      <c r="E6" s="33">
        <f t="shared" si="3"/>
        <v>17</v>
      </c>
      <c r="F6" s="33">
        <f t="shared" si="3"/>
        <v>1</v>
      </c>
      <c r="G6" s="33">
        <f t="shared" si="3"/>
        <v>0</v>
      </c>
      <c r="H6" s="33" t="str">
        <f t="shared" si="3"/>
        <v>山口県　下関市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52.78</v>
      </c>
      <c r="P6" s="34">
        <f t="shared" si="3"/>
        <v>75.22</v>
      </c>
      <c r="Q6" s="34">
        <f t="shared" si="3"/>
        <v>90.32</v>
      </c>
      <c r="R6" s="34">
        <f t="shared" si="3"/>
        <v>3279</v>
      </c>
      <c r="S6" s="34">
        <f t="shared" si="3"/>
        <v>266429</v>
      </c>
      <c r="T6" s="34">
        <f t="shared" si="3"/>
        <v>716.1</v>
      </c>
      <c r="U6" s="34">
        <f t="shared" si="3"/>
        <v>372.06</v>
      </c>
      <c r="V6" s="34">
        <f t="shared" si="3"/>
        <v>199353</v>
      </c>
      <c r="W6" s="34">
        <f t="shared" si="3"/>
        <v>44.4</v>
      </c>
      <c r="X6" s="34">
        <f t="shared" si="3"/>
        <v>4489.93</v>
      </c>
      <c r="Y6" s="35">
        <f>IF(Y7="",NA(),Y7)</f>
        <v>89.93</v>
      </c>
      <c r="Z6" s="35">
        <f t="shared" ref="Z6:AH6" si="4">IF(Z7="",NA(),Z7)</f>
        <v>112.12</v>
      </c>
      <c r="AA6" s="35">
        <f t="shared" si="4"/>
        <v>114.78</v>
      </c>
      <c r="AB6" s="35">
        <f t="shared" si="4"/>
        <v>113</v>
      </c>
      <c r="AC6" s="35">
        <f t="shared" si="4"/>
        <v>116.17</v>
      </c>
      <c r="AD6" s="35">
        <f t="shared" si="4"/>
        <v>105.07</v>
      </c>
      <c r="AE6" s="35">
        <f t="shared" si="4"/>
        <v>108.53</v>
      </c>
      <c r="AF6" s="35">
        <f t="shared" si="4"/>
        <v>108.52</v>
      </c>
      <c r="AG6" s="35">
        <f t="shared" si="4"/>
        <v>109.12</v>
      </c>
      <c r="AH6" s="35">
        <f t="shared" si="4"/>
        <v>110.22</v>
      </c>
      <c r="AI6" s="34" t="str">
        <f>IF(AI7="","",IF(AI7="-","【-】","【"&amp;SUBSTITUTE(TEXT(AI7,"#,##0.00"),"-","△")&amp;"】"))</f>
        <v>【108.80】</v>
      </c>
      <c r="AJ6" s="35">
        <f>IF(AJ7="",NA(),AJ7)</f>
        <v>178.77</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292.49</v>
      </c>
      <c r="AV6" s="35">
        <f t="shared" ref="AV6:BD6" si="6">IF(AV7="",NA(),AV7)</f>
        <v>67.36</v>
      </c>
      <c r="AW6" s="35">
        <f t="shared" si="6"/>
        <v>65.11</v>
      </c>
      <c r="AX6" s="35">
        <f t="shared" si="6"/>
        <v>63.93</v>
      </c>
      <c r="AY6" s="35">
        <f t="shared" si="6"/>
        <v>69.95</v>
      </c>
      <c r="AZ6" s="35">
        <f t="shared" si="6"/>
        <v>179.3</v>
      </c>
      <c r="BA6" s="35">
        <f t="shared" si="6"/>
        <v>45.99</v>
      </c>
      <c r="BB6" s="35">
        <f t="shared" si="6"/>
        <v>47.32</v>
      </c>
      <c r="BC6" s="35">
        <f t="shared" si="6"/>
        <v>49.96</v>
      </c>
      <c r="BD6" s="35">
        <f t="shared" si="6"/>
        <v>58.04</v>
      </c>
      <c r="BE6" s="34" t="str">
        <f>IF(BE7="","",IF(BE7="-","【-】","【"&amp;SUBSTITUTE(TEXT(BE7,"#,##0.00"),"-","△")&amp;"】"))</f>
        <v>【66.41】</v>
      </c>
      <c r="BF6" s="34">
        <f>IF(BF7="",NA(),BF7)</f>
        <v>0</v>
      </c>
      <c r="BG6" s="34">
        <f t="shared" ref="BG6:BO6" si="7">IF(BG7="",NA(),BG7)</f>
        <v>0</v>
      </c>
      <c r="BH6" s="35">
        <f t="shared" si="7"/>
        <v>733.55</v>
      </c>
      <c r="BI6" s="35">
        <f t="shared" si="7"/>
        <v>704.57</v>
      </c>
      <c r="BJ6" s="35">
        <f t="shared" si="7"/>
        <v>694.17</v>
      </c>
      <c r="BK6" s="35">
        <f t="shared" si="7"/>
        <v>924.44</v>
      </c>
      <c r="BL6" s="35">
        <f t="shared" si="7"/>
        <v>963.16</v>
      </c>
      <c r="BM6" s="35">
        <f t="shared" si="7"/>
        <v>1017.47</v>
      </c>
      <c r="BN6" s="35">
        <f t="shared" si="7"/>
        <v>970.35</v>
      </c>
      <c r="BO6" s="35">
        <f t="shared" si="7"/>
        <v>917.29</v>
      </c>
      <c r="BP6" s="34" t="str">
        <f>IF(BP7="","",IF(BP7="-","【-】","【"&amp;SUBSTITUTE(TEXT(BP7,"#,##0.00"),"-","△")&amp;"】"))</f>
        <v>【707.33】</v>
      </c>
      <c r="BQ6" s="35">
        <f>IF(BQ7="",NA(),BQ7)</f>
        <v>66.430000000000007</v>
      </c>
      <c r="BR6" s="35">
        <f t="shared" ref="BR6:BZ6" si="8">IF(BR7="",NA(),BR7)</f>
        <v>93.36</v>
      </c>
      <c r="BS6" s="35">
        <f t="shared" si="8"/>
        <v>96.38</v>
      </c>
      <c r="BT6" s="35">
        <f t="shared" si="8"/>
        <v>101.91</v>
      </c>
      <c r="BU6" s="35">
        <f t="shared" si="8"/>
        <v>100</v>
      </c>
      <c r="BV6" s="35">
        <f t="shared" si="8"/>
        <v>90.24</v>
      </c>
      <c r="BW6" s="35">
        <f t="shared" si="8"/>
        <v>94.82</v>
      </c>
      <c r="BX6" s="35">
        <f t="shared" si="8"/>
        <v>96.37</v>
      </c>
      <c r="BY6" s="35">
        <f t="shared" si="8"/>
        <v>99.26</v>
      </c>
      <c r="BZ6" s="35">
        <f t="shared" si="8"/>
        <v>99.67</v>
      </c>
      <c r="CA6" s="34" t="str">
        <f>IF(CA7="","",IF(CA7="-","【-】","【"&amp;SUBSTITUTE(TEXT(CA7,"#,##0.00"),"-","△")&amp;"】"))</f>
        <v>【101.26】</v>
      </c>
      <c r="CB6" s="35">
        <f>IF(CB7="",NA(),CB7)</f>
        <v>254.65</v>
      </c>
      <c r="CC6" s="35">
        <f t="shared" ref="CC6:CK6" si="9">IF(CC7="",NA(),CC7)</f>
        <v>181.66</v>
      </c>
      <c r="CD6" s="35">
        <f t="shared" si="9"/>
        <v>176.13</v>
      </c>
      <c r="CE6" s="35">
        <f t="shared" si="9"/>
        <v>166.86</v>
      </c>
      <c r="CF6" s="35">
        <f t="shared" si="9"/>
        <v>170.5</v>
      </c>
      <c r="CG6" s="35">
        <f t="shared" si="9"/>
        <v>170.22</v>
      </c>
      <c r="CH6" s="35">
        <f t="shared" si="9"/>
        <v>162.88</v>
      </c>
      <c r="CI6" s="35">
        <f t="shared" si="9"/>
        <v>162.65</v>
      </c>
      <c r="CJ6" s="35">
        <f t="shared" si="9"/>
        <v>159.53</v>
      </c>
      <c r="CK6" s="35">
        <f t="shared" si="9"/>
        <v>159.6</v>
      </c>
      <c r="CL6" s="34" t="str">
        <f>IF(CL7="","",IF(CL7="-","【-】","【"&amp;SUBSTITUTE(TEXT(CL7,"#,##0.00"),"-","△")&amp;"】"))</f>
        <v>【136.39】</v>
      </c>
      <c r="CM6" s="35">
        <f>IF(CM7="",NA(),CM7)</f>
        <v>49.01</v>
      </c>
      <c r="CN6" s="35">
        <f t="shared" ref="CN6:CV6" si="10">IF(CN7="",NA(),CN7)</f>
        <v>49.12</v>
      </c>
      <c r="CO6" s="35">
        <f t="shared" si="10"/>
        <v>55.21</v>
      </c>
      <c r="CP6" s="35">
        <f t="shared" si="10"/>
        <v>56.92</v>
      </c>
      <c r="CQ6" s="35">
        <f t="shared" si="10"/>
        <v>52.66</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96.28</v>
      </c>
      <c r="CY6" s="35">
        <f t="shared" ref="CY6:DG6" si="11">IF(CY7="",NA(),CY7)</f>
        <v>95.98</v>
      </c>
      <c r="CZ6" s="35">
        <f t="shared" si="11"/>
        <v>96.35</v>
      </c>
      <c r="DA6" s="35">
        <f t="shared" si="11"/>
        <v>96.71</v>
      </c>
      <c r="DB6" s="35">
        <f t="shared" si="11"/>
        <v>97.08</v>
      </c>
      <c r="DC6" s="35">
        <f t="shared" si="11"/>
        <v>93.01</v>
      </c>
      <c r="DD6" s="35">
        <f t="shared" si="11"/>
        <v>93.12</v>
      </c>
      <c r="DE6" s="35">
        <f t="shared" si="11"/>
        <v>93.38</v>
      </c>
      <c r="DF6" s="35">
        <f t="shared" si="11"/>
        <v>93.5</v>
      </c>
      <c r="DG6" s="35">
        <f t="shared" si="11"/>
        <v>93.86</v>
      </c>
      <c r="DH6" s="34" t="str">
        <f>IF(DH7="","",IF(DH7="-","【-】","【"&amp;SUBSTITUTE(TEXT(DH7,"#,##0.00"),"-","△")&amp;"】"))</f>
        <v>【95.06】</v>
      </c>
      <c r="DI6" s="35">
        <f>IF(DI7="",NA(),DI7)</f>
        <v>18.68</v>
      </c>
      <c r="DJ6" s="35">
        <f t="shared" ref="DJ6:DR6" si="12">IF(DJ7="",NA(),DJ7)</f>
        <v>21.01</v>
      </c>
      <c r="DK6" s="35">
        <f t="shared" si="12"/>
        <v>23.15</v>
      </c>
      <c r="DL6" s="35">
        <f t="shared" si="12"/>
        <v>25.25</v>
      </c>
      <c r="DM6" s="35">
        <f t="shared" si="12"/>
        <v>27.26</v>
      </c>
      <c r="DN6" s="35">
        <f t="shared" si="12"/>
        <v>16.559999999999999</v>
      </c>
      <c r="DO6" s="35">
        <f t="shared" si="12"/>
        <v>28.35</v>
      </c>
      <c r="DP6" s="35">
        <f t="shared" si="12"/>
        <v>27.96</v>
      </c>
      <c r="DQ6" s="35">
        <f t="shared" si="12"/>
        <v>28.81</v>
      </c>
      <c r="DR6" s="35">
        <f t="shared" si="12"/>
        <v>31.19</v>
      </c>
      <c r="DS6" s="34" t="str">
        <f>IF(DS7="","",IF(DS7="-","【-】","【"&amp;SUBSTITUTE(TEXT(DS7,"#,##0.00"),"-","△")&amp;"】"))</f>
        <v>【38.13】</v>
      </c>
      <c r="DT6" s="34">
        <f>IF(DT7="",NA(),DT7)</f>
        <v>0</v>
      </c>
      <c r="DU6" s="34">
        <f t="shared" ref="DU6:EC6" si="13">IF(DU7="",NA(),DU7)</f>
        <v>0</v>
      </c>
      <c r="DV6" s="34">
        <f t="shared" si="13"/>
        <v>0</v>
      </c>
      <c r="DW6" s="34">
        <f t="shared" si="13"/>
        <v>0</v>
      </c>
      <c r="DX6" s="34">
        <f t="shared" si="13"/>
        <v>0</v>
      </c>
      <c r="DY6" s="35">
        <f t="shared" si="13"/>
        <v>2.82</v>
      </c>
      <c r="DZ6" s="35">
        <f t="shared" si="13"/>
        <v>3.05</v>
      </c>
      <c r="EA6" s="35">
        <f t="shared" si="13"/>
        <v>3.4</v>
      </c>
      <c r="EB6" s="35">
        <f t="shared" si="13"/>
        <v>3.84</v>
      </c>
      <c r="EC6" s="35">
        <f t="shared" si="13"/>
        <v>4.3099999999999996</v>
      </c>
      <c r="ED6" s="34" t="str">
        <f>IF(ED7="","",IF(ED7="-","【-】","【"&amp;SUBSTITUTE(TEXT(ED7,"#,##0.00"),"-","△")&amp;"】"))</f>
        <v>【5.37】</v>
      </c>
      <c r="EE6" s="35">
        <f>IF(EE7="",NA(),EE7)</f>
        <v>7.0000000000000007E-2</v>
      </c>
      <c r="EF6" s="35">
        <f t="shared" ref="EF6:EN6" si="14">IF(EF7="",NA(),EF7)</f>
        <v>0.02</v>
      </c>
      <c r="EG6" s="35">
        <f t="shared" si="14"/>
        <v>0.05</v>
      </c>
      <c r="EH6" s="35">
        <f t="shared" si="14"/>
        <v>0.09</v>
      </c>
      <c r="EI6" s="35">
        <f t="shared" si="14"/>
        <v>0.05</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352012</v>
      </c>
      <c r="D7" s="37">
        <v>46</v>
      </c>
      <c r="E7" s="37">
        <v>17</v>
      </c>
      <c r="F7" s="37">
        <v>1</v>
      </c>
      <c r="G7" s="37">
        <v>0</v>
      </c>
      <c r="H7" s="37" t="s">
        <v>108</v>
      </c>
      <c r="I7" s="37" t="s">
        <v>109</v>
      </c>
      <c r="J7" s="37" t="s">
        <v>110</v>
      </c>
      <c r="K7" s="37" t="s">
        <v>111</v>
      </c>
      <c r="L7" s="37" t="s">
        <v>112</v>
      </c>
      <c r="M7" s="37" t="s">
        <v>113</v>
      </c>
      <c r="N7" s="38" t="s">
        <v>114</v>
      </c>
      <c r="O7" s="38">
        <v>52.78</v>
      </c>
      <c r="P7" s="38">
        <v>75.22</v>
      </c>
      <c r="Q7" s="38">
        <v>90.32</v>
      </c>
      <c r="R7" s="38">
        <v>3279</v>
      </c>
      <c r="S7" s="38">
        <v>266429</v>
      </c>
      <c r="T7" s="38">
        <v>716.1</v>
      </c>
      <c r="U7" s="38">
        <v>372.06</v>
      </c>
      <c r="V7" s="38">
        <v>199353</v>
      </c>
      <c r="W7" s="38">
        <v>44.4</v>
      </c>
      <c r="X7" s="38">
        <v>4489.93</v>
      </c>
      <c r="Y7" s="38">
        <v>89.93</v>
      </c>
      <c r="Z7" s="38">
        <v>112.12</v>
      </c>
      <c r="AA7" s="38">
        <v>114.78</v>
      </c>
      <c r="AB7" s="38">
        <v>113</v>
      </c>
      <c r="AC7" s="38">
        <v>116.17</v>
      </c>
      <c r="AD7" s="38">
        <v>105.07</v>
      </c>
      <c r="AE7" s="38">
        <v>108.53</v>
      </c>
      <c r="AF7" s="38">
        <v>108.52</v>
      </c>
      <c r="AG7" s="38">
        <v>109.12</v>
      </c>
      <c r="AH7" s="38">
        <v>110.22</v>
      </c>
      <c r="AI7" s="38">
        <v>108.8</v>
      </c>
      <c r="AJ7" s="38">
        <v>178.77</v>
      </c>
      <c r="AK7" s="38">
        <v>0</v>
      </c>
      <c r="AL7" s="38">
        <v>0</v>
      </c>
      <c r="AM7" s="38">
        <v>0</v>
      </c>
      <c r="AN7" s="38">
        <v>0</v>
      </c>
      <c r="AO7" s="38">
        <v>23.32</v>
      </c>
      <c r="AP7" s="38">
        <v>4.72</v>
      </c>
      <c r="AQ7" s="38">
        <v>4.87</v>
      </c>
      <c r="AR7" s="38">
        <v>3.8</v>
      </c>
      <c r="AS7" s="38">
        <v>3.21</v>
      </c>
      <c r="AT7" s="38">
        <v>4.2699999999999996</v>
      </c>
      <c r="AU7" s="38">
        <v>292.49</v>
      </c>
      <c r="AV7" s="38">
        <v>67.36</v>
      </c>
      <c r="AW7" s="38">
        <v>65.11</v>
      </c>
      <c r="AX7" s="38">
        <v>63.93</v>
      </c>
      <c r="AY7" s="38">
        <v>69.95</v>
      </c>
      <c r="AZ7" s="38">
        <v>179.3</v>
      </c>
      <c r="BA7" s="38">
        <v>45.99</v>
      </c>
      <c r="BB7" s="38">
        <v>47.32</v>
      </c>
      <c r="BC7" s="38">
        <v>49.96</v>
      </c>
      <c r="BD7" s="38">
        <v>58.04</v>
      </c>
      <c r="BE7" s="38">
        <v>66.41</v>
      </c>
      <c r="BF7" s="38">
        <v>0</v>
      </c>
      <c r="BG7" s="38">
        <v>0</v>
      </c>
      <c r="BH7" s="38">
        <v>733.55</v>
      </c>
      <c r="BI7" s="38">
        <v>704.57</v>
      </c>
      <c r="BJ7" s="38">
        <v>694.17</v>
      </c>
      <c r="BK7" s="38">
        <v>924.44</v>
      </c>
      <c r="BL7" s="38">
        <v>963.16</v>
      </c>
      <c r="BM7" s="38">
        <v>1017.47</v>
      </c>
      <c r="BN7" s="38">
        <v>970.35</v>
      </c>
      <c r="BO7" s="38">
        <v>917.29</v>
      </c>
      <c r="BP7" s="38">
        <v>707.33</v>
      </c>
      <c r="BQ7" s="38">
        <v>66.430000000000007</v>
      </c>
      <c r="BR7" s="38">
        <v>93.36</v>
      </c>
      <c r="BS7" s="38">
        <v>96.38</v>
      </c>
      <c r="BT7" s="38">
        <v>101.91</v>
      </c>
      <c r="BU7" s="38">
        <v>100</v>
      </c>
      <c r="BV7" s="38">
        <v>90.24</v>
      </c>
      <c r="BW7" s="38">
        <v>94.82</v>
      </c>
      <c r="BX7" s="38">
        <v>96.37</v>
      </c>
      <c r="BY7" s="38">
        <v>99.26</v>
      </c>
      <c r="BZ7" s="38">
        <v>99.67</v>
      </c>
      <c r="CA7" s="38">
        <v>101.26</v>
      </c>
      <c r="CB7" s="38">
        <v>254.65</v>
      </c>
      <c r="CC7" s="38">
        <v>181.66</v>
      </c>
      <c r="CD7" s="38">
        <v>176.13</v>
      </c>
      <c r="CE7" s="38">
        <v>166.86</v>
      </c>
      <c r="CF7" s="38">
        <v>170.5</v>
      </c>
      <c r="CG7" s="38">
        <v>170.22</v>
      </c>
      <c r="CH7" s="38">
        <v>162.88</v>
      </c>
      <c r="CI7" s="38">
        <v>162.65</v>
      </c>
      <c r="CJ7" s="38">
        <v>159.53</v>
      </c>
      <c r="CK7" s="38">
        <v>159.6</v>
      </c>
      <c r="CL7" s="38">
        <v>136.38999999999999</v>
      </c>
      <c r="CM7" s="38">
        <v>49.01</v>
      </c>
      <c r="CN7" s="38">
        <v>49.12</v>
      </c>
      <c r="CO7" s="38">
        <v>55.21</v>
      </c>
      <c r="CP7" s="38">
        <v>56.92</v>
      </c>
      <c r="CQ7" s="38">
        <v>52.66</v>
      </c>
      <c r="CR7" s="38">
        <v>67.099999999999994</v>
      </c>
      <c r="CS7" s="38">
        <v>67.95</v>
      </c>
      <c r="CT7" s="38">
        <v>66.63</v>
      </c>
      <c r="CU7" s="38">
        <v>67.040000000000006</v>
      </c>
      <c r="CV7" s="38">
        <v>66.34</v>
      </c>
      <c r="CW7" s="38">
        <v>60.13</v>
      </c>
      <c r="CX7" s="38">
        <v>96.28</v>
      </c>
      <c r="CY7" s="38">
        <v>95.98</v>
      </c>
      <c r="CZ7" s="38">
        <v>96.35</v>
      </c>
      <c r="DA7" s="38">
        <v>96.71</v>
      </c>
      <c r="DB7" s="38">
        <v>97.08</v>
      </c>
      <c r="DC7" s="38">
        <v>93.01</v>
      </c>
      <c r="DD7" s="38">
        <v>93.12</v>
      </c>
      <c r="DE7" s="38">
        <v>93.38</v>
      </c>
      <c r="DF7" s="38">
        <v>93.5</v>
      </c>
      <c r="DG7" s="38">
        <v>93.86</v>
      </c>
      <c r="DH7" s="38">
        <v>95.06</v>
      </c>
      <c r="DI7" s="38">
        <v>18.68</v>
      </c>
      <c r="DJ7" s="38">
        <v>21.01</v>
      </c>
      <c r="DK7" s="38">
        <v>23.15</v>
      </c>
      <c r="DL7" s="38">
        <v>25.25</v>
      </c>
      <c r="DM7" s="38">
        <v>27.26</v>
      </c>
      <c r="DN7" s="38">
        <v>16.559999999999999</v>
      </c>
      <c r="DO7" s="38">
        <v>28.35</v>
      </c>
      <c r="DP7" s="38">
        <v>27.96</v>
      </c>
      <c r="DQ7" s="38">
        <v>28.81</v>
      </c>
      <c r="DR7" s="38">
        <v>31.19</v>
      </c>
      <c r="DS7" s="38">
        <v>38.130000000000003</v>
      </c>
      <c r="DT7" s="38">
        <v>0</v>
      </c>
      <c r="DU7" s="38">
        <v>0</v>
      </c>
      <c r="DV7" s="38">
        <v>0</v>
      </c>
      <c r="DW7" s="38">
        <v>0</v>
      </c>
      <c r="DX7" s="38">
        <v>0</v>
      </c>
      <c r="DY7" s="38">
        <v>2.82</v>
      </c>
      <c r="DZ7" s="38">
        <v>3.05</v>
      </c>
      <c r="EA7" s="38">
        <v>3.4</v>
      </c>
      <c r="EB7" s="38">
        <v>3.84</v>
      </c>
      <c r="EC7" s="38">
        <v>4.3099999999999996</v>
      </c>
      <c r="ED7" s="38">
        <v>5.37</v>
      </c>
      <c r="EE7" s="38">
        <v>7.0000000000000007E-2</v>
      </c>
      <c r="EF7" s="38">
        <v>0.02</v>
      </c>
      <c r="EG7" s="38">
        <v>0.05</v>
      </c>
      <c r="EH7" s="38">
        <v>0.09</v>
      </c>
      <c r="EI7" s="38">
        <v>0.05</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村谷 康孝</cp:lastModifiedBy>
  <cp:lastPrinted>2019-01-29T07:36:00Z</cp:lastPrinted>
  <dcterms:created xsi:type="dcterms:W3CDTF">2018-12-03T08:50:48Z</dcterms:created>
  <dcterms:modified xsi:type="dcterms:W3CDTF">2019-01-29T07:52:01Z</dcterms:modified>
  <cp:category/>
</cp:coreProperties>
</file>