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T:\02 企画調整係\35照会回答業務\平成３０年度\県\公営企業に係る「経営比較分析表」の分析等について\03 回答\"/>
    </mc:Choice>
  </mc:AlternateContent>
  <workbookProtection workbookAlgorithmName="SHA-512" workbookHashValue="7ReyBJG7lWeimqV2Msgp3Fx/j3It8FJGwl6sjgqWvKuVsAWYTjjWZzCpLjuzfMGgZuxEgyiPtuRgIjCkKO9nvw==" workbookSaltValue="7WYedGeyi+ms3WolG7pIrg==" workbookSpinCount="100000" lockStructure="1"/>
  <bookViews>
    <workbookView xWindow="0" yWindow="0" windowWidth="15360" windowHeight="76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N86"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6" i="4" s="1"/>
  <c r="BD6" i="5"/>
  <c r="BC6" i="5"/>
  <c r="BB6" i="5"/>
  <c r="BA6" i="5"/>
  <c r="AZ6" i="5"/>
  <c r="AY6" i="5"/>
  <c r="AX6" i="5"/>
  <c r="AW6" i="5"/>
  <c r="AV6" i="5"/>
  <c r="AU6" i="5"/>
  <c r="AT6" i="5"/>
  <c r="F86"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R6" i="5"/>
  <c r="AD10" i="4" s="1"/>
  <c r="Q6" i="5"/>
  <c r="W10" i="4" s="1"/>
  <c r="P6" i="5"/>
  <c r="O6" i="5"/>
  <c r="N6" i="5"/>
  <c r="B10" i="4" s="1"/>
  <c r="M6" i="5"/>
  <c r="AD8" i="4" s="1"/>
  <c r="L6" i="5"/>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M86" i="4"/>
  <c r="L86" i="4"/>
  <c r="I86" i="4"/>
  <c r="H86" i="4"/>
  <c r="E86" i="4"/>
  <c r="BB10" i="4"/>
  <c r="AT10" i="4"/>
  <c r="P10" i="4"/>
  <c r="I10" i="4"/>
  <c r="AT8" i="4"/>
  <c r="AL8" i="4"/>
  <c r="W8" i="4"/>
  <c r="P8" i="4"/>
  <c r="B6" i="4"/>
  <c r="C10" i="5" l="1"/>
  <c r="D10" i="5"/>
  <c r="E10" i="5"/>
  <c r="B10" i="5"/>
</calcChain>
</file>

<file path=xl/sharedStrings.xml><?xml version="1.0" encoding="utf-8"?>
<sst xmlns="http://schemas.openxmlformats.org/spreadsheetml/2006/main" count="235" uniqueCount="123">
  <si>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</si>
  <si>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</si>
  <si>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</si>
  <si>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</si>
  <si>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</si>
  <si>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</si>
  <si>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</si>
  <si>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</si>
  <si>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</si>
  <si>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</si>
  <si>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</si>
  <si>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</si>
  <si>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</si>
  <si>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</si>
  <si>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</si>
  <si>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</si>
  <si>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</si>
  <si>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</si>
  <si>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</si>
  <si>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</si>
  <si>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</si>
  <si>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</si>
  <si>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</si>
  <si>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</si>
  <si>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</si>
  <si>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</si>
  <si>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</si>
  <si>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</si>
  <si>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</si>
  <si>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</si>
  <si>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</si>
  <si>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</si>
  <si>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</si>
  <si>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</si>
  <si>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</si>
  <si>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</si>
  <si>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</si>
  <si>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</si>
  <si>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</si>
  <si>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</si>
  <si>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</si>
  <si>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</si>
  <si>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</si>
  <si>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</si>
  <si>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</si>
  <si>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</si>
  <si>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</si>
  <si>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</si>
  <si>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</si>
  <si>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</si>
  <si>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</si>
  <si>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</si>
  <si>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</si>
  <si>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</si>
  <si>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</si>
  <si>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</si>
  <si>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</si>
  <si>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</si>
  <si>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</si>
  <si>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</si>
  <si>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</si>
  <si>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</si>
  <si>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</si>
  <si>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</si>
  <si>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</si>
  <si>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</si>
  <si>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</si>
  <si>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</si>
  <si>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</si>
  <si>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</si>
  <si>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</si>
  <si>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</si>
  <si>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</si>
  <si>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</si>
  <si>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</si>
  <si>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</si>
  <si>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</si>
  <si>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</si>
  <si>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</si>
  <si>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</si>
  <si>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</si>
  <si>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</si>
  <si>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</si>
  <si>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</si>
  <si>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</si>
  <si>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</si>
  <si>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</si>
  <si>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</si>
  <si>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</si>
  <si>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</si>
  <si>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</si>
  <si>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</si>
  <si>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</si>
  <si>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</si>
  <si>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</si>
  <si>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</si>
  <si>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</si>
  <si>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</si>
  <si>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</si>
  <si>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</si>
  <si>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</si>
  <si>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</si>
  <si>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</si>
  <si>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</si>
  <si>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</si>
  <si>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</si>
  <si>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</si>
  <si>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</si>
  <si>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下関市</t>
  </si>
  <si>
    <t>法適用</t>
  </si>
  <si>
    <t>下水道事業</t>
  </si>
  <si>
    <t>特定環境保全公共下水道</t>
  </si>
  <si>
    <t>D2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</si>
  <si>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</si>
  <si>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</si>
  <si>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</si>
  <si>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</si>
  <si>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</si>
  <si>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</si>
  <si>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</si>
  <si>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有形固定資産減価償却率は、類似団体より高く、上昇傾向にある。よって保有資産に法定耐用年数が近づいていることを示すため、将来の更新や長寿命化などの検討が必要である。
　なお、管渠については、供用開始から２０年程度であることから、当面は老朽化率の上昇はないと見込まれる。</t>
    <phoneticPr fontId="4"/>
  </si>
  <si>
    <t>　本市特定環境保全公共下水道事業は、整備を完了し、維持管理を中心とした事業となっている。
　現在数値だけをみると良好な経営状態であるが、収入のうち６５％を他会計繰入金に頼っており、限られた使用料収入の中で、いかに効率的に事業運営を行うのかが大きな課題である。</t>
    <rPh sb="46" eb="48">
      <t>ゲンザイ</t>
    </rPh>
    <rPh sb="48" eb="50">
      <t>スウチ</t>
    </rPh>
    <rPh sb="56" eb="58">
      <t>リョウコウ</t>
    </rPh>
    <rPh sb="59" eb="61">
      <t>ケイエイ</t>
    </rPh>
    <rPh sb="61" eb="63">
      <t>ジョウタイ</t>
    </rPh>
    <rPh sb="68" eb="70">
      <t>シュウニュウ</t>
    </rPh>
    <rPh sb="77" eb="78">
      <t>タ</t>
    </rPh>
    <rPh sb="78" eb="80">
      <t>カイケイ</t>
    </rPh>
    <rPh sb="80" eb="82">
      <t>クリイレ</t>
    </rPh>
    <rPh sb="82" eb="83">
      <t>キン</t>
    </rPh>
    <rPh sb="84" eb="85">
      <t>タヨ</t>
    </rPh>
    <rPh sb="94" eb="96">
      <t>シヨウ</t>
    </rPh>
    <rPh sb="96" eb="97">
      <t>リョウ</t>
    </rPh>
    <rPh sb="97" eb="99">
      <t>シュウニュウ</t>
    </rPh>
    <phoneticPr fontId="4"/>
  </si>
  <si>
    <t>　経常収支比率は類似団体より高いが、平成２９年度は低下した。理由としては他会計からの補助金が減少したことが大きな要因となっている。
  汚水処理原価は類似団体よりは高いが、平成２９年度は大きく減少した。理由としては処理場費委託料の減少による、汚水処理費の減が要因となっている。
  流動比率は平成２６年度以降、会計制度改正により建設改良費等に充てられた企業債等が流動負債に計上されたことにより大きく減少した。平成２９年度においては、前年に比べて大きく低下したが、類似団体に比べ非常に高い数値となっている。現在、収入に占める他会計繰入金の割合が高くなっており、安定した事業運営のために、使用料収入の増加につとめていかなければならない。</t>
    <rPh sb="1" eb="3">
      <t>ケイジョウ</t>
    </rPh>
    <rPh sb="3" eb="5">
      <t>シュウシ</t>
    </rPh>
    <rPh sb="5" eb="7">
      <t>ヒリツ</t>
    </rPh>
    <rPh sb="8" eb="10">
      <t>ルイジ</t>
    </rPh>
    <rPh sb="10" eb="12">
      <t>ダンタイ</t>
    </rPh>
    <rPh sb="14" eb="15">
      <t>タカ</t>
    </rPh>
    <rPh sb="18" eb="20">
      <t>ヘイセイ</t>
    </rPh>
    <rPh sb="22" eb="24">
      <t>ネンド</t>
    </rPh>
    <rPh sb="25" eb="27">
      <t>テイカ</t>
    </rPh>
    <rPh sb="30" eb="32">
      <t>リユウ</t>
    </rPh>
    <rPh sb="68" eb="70">
      <t>オスイ</t>
    </rPh>
    <rPh sb="70" eb="72">
      <t>ショリ</t>
    </rPh>
    <rPh sb="72" eb="74">
      <t>ゲンカ</t>
    </rPh>
    <rPh sb="75" eb="77">
      <t>ルイジ</t>
    </rPh>
    <rPh sb="77" eb="79">
      <t>ダンタイ</t>
    </rPh>
    <rPh sb="82" eb="83">
      <t>タカ</t>
    </rPh>
    <rPh sb="86" eb="88">
      <t>ヘイセイ</t>
    </rPh>
    <rPh sb="90" eb="92">
      <t>ネンド</t>
    </rPh>
    <rPh sb="93" eb="94">
      <t>オオ</t>
    </rPh>
    <rPh sb="96" eb="98">
      <t>ゲンショウ</t>
    </rPh>
    <rPh sb="101" eb="103">
      <t>リユウ</t>
    </rPh>
    <rPh sb="107" eb="110">
      <t>ショリジョウ</t>
    </rPh>
    <rPh sb="110" eb="111">
      <t>ヒ</t>
    </rPh>
    <rPh sb="111" eb="114">
      <t>イタクリョウ</t>
    </rPh>
    <rPh sb="115" eb="117">
      <t>ゲンショウ</t>
    </rPh>
    <rPh sb="121" eb="123">
      <t>オスイ</t>
    </rPh>
    <rPh sb="123" eb="125">
      <t>ショリ</t>
    </rPh>
    <rPh sb="125" eb="126">
      <t>ヒ</t>
    </rPh>
    <rPh sb="129" eb="131">
      <t>ヨウイン</t>
    </rPh>
    <rPh sb="141" eb="143">
      <t>リュウドウ</t>
    </rPh>
    <rPh sb="143" eb="145">
      <t>ヒリツ</t>
    </rPh>
    <rPh sb="146" eb="148">
      <t>ヘイセイ</t>
    </rPh>
    <rPh sb="150" eb="154">
      <t>ネンドイコウ</t>
    </rPh>
    <rPh sb="196" eb="197">
      <t>オオ</t>
    </rPh>
    <rPh sb="199" eb="201">
      <t>ゲンショウ</t>
    </rPh>
    <rPh sb="204" eb="206">
      <t>ヘイセイ</t>
    </rPh>
    <rPh sb="208" eb="210">
      <t>ネンド</t>
    </rPh>
    <rPh sb="216" eb="218">
      <t>ゼンネン</t>
    </rPh>
    <rPh sb="219" eb="220">
      <t>クラ</t>
    </rPh>
    <rPh sb="222" eb="223">
      <t>オオ</t>
    </rPh>
    <rPh sb="225" eb="227">
      <t>テイカ</t>
    </rPh>
    <rPh sb="231" eb="233">
      <t>ルイジ</t>
    </rPh>
    <rPh sb="233" eb="235">
      <t>ダンタイ</t>
    </rPh>
    <rPh sb="236" eb="237">
      <t>クラ</t>
    </rPh>
    <rPh sb="238" eb="240">
      <t>ヒジョウ</t>
    </rPh>
    <rPh sb="241" eb="242">
      <t>タカ</t>
    </rPh>
    <rPh sb="243" eb="245">
      <t>スウチ</t>
    </rPh>
    <rPh sb="252" eb="254">
      <t>ゲンザイ</t>
    </rPh>
    <rPh sb="255" eb="257">
      <t>シュウニュウ</t>
    </rPh>
    <rPh sb="258" eb="259">
      <t>シ</t>
    </rPh>
    <rPh sb="268" eb="270">
      <t>ワリアイ</t>
    </rPh>
    <rPh sb="271" eb="272">
      <t>タカ</t>
    </rPh>
    <rPh sb="283" eb="285">
      <t>ジギョウ</t>
    </rPh>
    <rPh sb="285" eb="287">
      <t>ウンエイ</t>
    </rPh>
    <rPh sb="292" eb="294">
      <t>シヨウ</t>
    </rPh>
    <rPh sb="294" eb="295">
      <t>リョウ</t>
    </rPh>
    <rPh sb="295" eb="297">
      <t>シュウニュウ</t>
    </rPh>
    <rPh sb="298" eb="300">
      <t>ゾウカ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</si>
</sst>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63E-453A-A7C6-49AB48A97E38}"/>
            </c:ext>
          </c:extLst>
        </c:ser>
        <c:dLbls>
          <c:showLegendKey val="0"/>
          <c:showVal val="0"/>
          <c:showCatName val="0"/>
          <c:showSerName val="0"/>
          <c:showPercent val="0"/>
          <c:showBubbleSize val="0"/>
        </c:dLbls>
        <c:gapWidth val="150"/>
        <c:axId val="231218552"/>
        <c:axId val="231218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0.04</c:v>
                </c:pt>
                <c:pt idx="2">
                  <c:v>7.0000000000000007E-2</c:v>
                </c:pt>
                <c:pt idx="3">
                  <c:v>0.09</c:v>
                </c:pt>
                <c:pt idx="4">
                  <c:v>0.09</c:v>
                </c:pt>
              </c:numCache>
            </c:numRef>
          </c:val>
          <c:smooth val="0"/>
          <c:extLst xmlns:c16r2="http://schemas.microsoft.com/office/drawing/2015/06/chart">
            <c:ext xmlns:c16="http://schemas.microsoft.com/office/drawing/2014/chart" uri="{C3380CC4-5D6E-409C-BE32-E72D297353CC}">
              <c16:uniqueId val="{00000001-163E-453A-A7C6-49AB48A97E38}"/>
            </c:ext>
          </c:extLst>
        </c:ser>
        <c:dLbls>
          <c:showLegendKey val="0"/>
          <c:showVal val="0"/>
          <c:showCatName val="0"/>
          <c:showSerName val="0"/>
          <c:showPercent val="0"/>
          <c:showBubbleSize val="0"/>
        </c:dLbls>
        <c:marker val="1"/>
        <c:smooth val="0"/>
        <c:axId val="231218552"/>
        <c:axId val="231218936"/>
      </c:lineChart>
      <c:dateAx>
        <c:axId val="231218552"/>
        <c:scaling>
          <c:orientation val="minMax"/>
        </c:scaling>
        <c:delete val="1"/>
        <c:axPos val="b"/>
        <c:numFmt formatCode="ge" sourceLinked="1"/>
        <c:majorTickMark val="none"/>
        <c:minorTickMark val="none"/>
        <c:tickLblPos val="none"/>
        <c:crossAx val="231218936"/>
        <c:crosses val="autoZero"/>
        <c:auto val="1"/>
        <c:lblOffset val="100"/>
        <c:baseTimeUnit val="years"/>
      </c:dateAx>
      <c:valAx>
        <c:axId val="231218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1218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52.72</c:v>
                </c:pt>
                <c:pt idx="1">
                  <c:v>51.54</c:v>
                </c:pt>
                <c:pt idx="2">
                  <c:v>50.04</c:v>
                </c:pt>
                <c:pt idx="3">
                  <c:v>48.5</c:v>
                </c:pt>
                <c:pt idx="4">
                  <c:v>64.849999999999994</c:v>
                </c:pt>
              </c:numCache>
            </c:numRef>
          </c:val>
          <c:extLst xmlns:c16r2="http://schemas.microsoft.com/office/drawing/2015/06/chart">
            <c:ext xmlns:c16="http://schemas.microsoft.com/office/drawing/2014/chart" uri="{C3380CC4-5D6E-409C-BE32-E72D297353CC}">
              <c16:uniqueId val="{00000000-5E26-4E8F-9093-27935526BFE5}"/>
            </c:ext>
          </c:extLst>
        </c:ser>
        <c:dLbls>
          <c:showLegendKey val="0"/>
          <c:showVal val="0"/>
          <c:showCatName val="0"/>
          <c:showSerName val="0"/>
          <c:showPercent val="0"/>
          <c:showBubbleSize val="0"/>
        </c:dLbls>
        <c:gapWidth val="150"/>
        <c:axId val="231142464"/>
        <c:axId val="231230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43.65</c:v>
                </c:pt>
                <c:pt idx="1">
                  <c:v>43.58</c:v>
                </c:pt>
                <c:pt idx="2">
                  <c:v>41.35</c:v>
                </c:pt>
                <c:pt idx="3">
                  <c:v>42.9</c:v>
                </c:pt>
                <c:pt idx="4">
                  <c:v>43.36</c:v>
                </c:pt>
              </c:numCache>
            </c:numRef>
          </c:val>
          <c:smooth val="0"/>
          <c:extLst xmlns:c16r2="http://schemas.microsoft.com/office/drawing/2015/06/chart">
            <c:ext xmlns:c16="http://schemas.microsoft.com/office/drawing/2014/chart" uri="{C3380CC4-5D6E-409C-BE32-E72D297353CC}">
              <c16:uniqueId val="{00000001-5E26-4E8F-9093-27935526BFE5}"/>
            </c:ext>
          </c:extLst>
        </c:ser>
        <c:dLbls>
          <c:showLegendKey val="0"/>
          <c:showVal val="0"/>
          <c:showCatName val="0"/>
          <c:showSerName val="0"/>
          <c:showPercent val="0"/>
          <c:showBubbleSize val="0"/>
        </c:dLbls>
        <c:marker val="1"/>
        <c:smooth val="0"/>
        <c:axId val="231142464"/>
        <c:axId val="231230896"/>
      </c:lineChart>
      <c:dateAx>
        <c:axId val="231142464"/>
        <c:scaling>
          <c:orientation val="minMax"/>
        </c:scaling>
        <c:delete val="1"/>
        <c:axPos val="b"/>
        <c:numFmt formatCode="ge" sourceLinked="1"/>
        <c:majorTickMark val="none"/>
        <c:minorTickMark val="none"/>
        <c:tickLblPos val="none"/>
        <c:crossAx val="231230896"/>
        <c:crosses val="autoZero"/>
        <c:auto val="1"/>
        <c:lblOffset val="100"/>
        <c:baseTimeUnit val="years"/>
      </c:dateAx>
      <c:valAx>
        <c:axId val="231230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1142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94.09</c:v>
                </c:pt>
                <c:pt idx="1">
                  <c:v>94.34</c:v>
                </c:pt>
                <c:pt idx="2">
                  <c:v>94.48</c:v>
                </c:pt>
                <c:pt idx="3">
                  <c:v>94.35</c:v>
                </c:pt>
                <c:pt idx="4">
                  <c:v>95.18</c:v>
                </c:pt>
              </c:numCache>
            </c:numRef>
          </c:val>
          <c:extLst xmlns:c16r2="http://schemas.microsoft.com/office/drawing/2015/06/chart">
            <c:ext xmlns:c16="http://schemas.microsoft.com/office/drawing/2014/chart" uri="{C3380CC4-5D6E-409C-BE32-E72D297353CC}">
              <c16:uniqueId val="{00000000-9B52-481D-85A5-6E0101CC1EA4}"/>
            </c:ext>
          </c:extLst>
        </c:ser>
        <c:dLbls>
          <c:showLegendKey val="0"/>
          <c:showVal val="0"/>
          <c:showCatName val="0"/>
          <c:showSerName val="0"/>
          <c:showPercent val="0"/>
          <c:showBubbleSize val="0"/>
        </c:dLbls>
        <c:gapWidth val="150"/>
        <c:axId val="230402216"/>
        <c:axId val="230401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82.2</c:v>
                </c:pt>
                <c:pt idx="1">
                  <c:v>82.35</c:v>
                </c:pt>
                <c:pt idx="2">
                  <c:v>82.9</c:v>
                </c:pt>
                <c:pt idx="3">
                  <c:v>83.5</c:v>
                </c:pt>
                <c:pt idx="4">
                  <c:v>83.06</c:v>
                </c:pt>
              </c:numCache>
            </c:numRef>
          </c:val>
          <c:smooth val="0"/>
          <c:extLst xmlns:c16r2="http://schemas.microsoft.com/office/drawing/2015/06/chart">
            <c:ext xmlns:c16="http://schemas.microsoft.com/office/drawing/2014/chart" uri="{C3380CC4-5D6E-409C-BE32-E72D297353CC}">
              <c16:uniqueId val="{00000001-9B52-481D-85A5-6E0101CC1EA4}"/>
            </c:ext>
          </c:extLst>
        </c:ser>
        <c:dLbls>
          <c:showLegendKey val="0"/>
          <c:showVal val="0"/>
          <c:showCatName val="0"/>
          <c:showSerName val="0"/>
          <c:showPercent val="0"/>
          <c:showBubbleSize val="0"/>
        </c:dLbls>
        <c:marker val="1"/>
        <c:smooth val="0"/>
        <c:axId val="230402216"/>
        <c:axId val="230401824"/>
      </c:lineChart>
      <c:dateAx>
        <c:axId val="230402216"/>
        <c:scaling>
          <c:orientation val="minMax"/>
        </c:scaling>
        <c:delete val="1"/>
        <c:axPos val="b"/>
        <c:numFmt formatCode="ge" sourceLinked="1"/>
        <c:majorTickMark val="none"/>
        <c:minorTickMark val="none"/>
        <c:tickLblPos val="none"/>
        <c:crossAx val="230401824"/>
        <c:crosses val="autoZero"/>
        <c:auto val="1"/>
        <c:lblOffset val="100"/>
        <c:baseTimeUnit val="years"/>
      </c:dateAx>
      <c:valAx>
        <c:axId val="230401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402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92.25</c:v>
                </c:pt>
                <c:pt idx="1">
                  <c:v>94.69</c:v>
                </c:pt>
                <c:pt idx="2">
                  <c:v>70.23</c:v>
                </c:pt>
                <c:pt idx="3">
                  <c:v>152.22</c:v>
                </c:pt>
                <c:pt idx="4">
                  <c:v>118.71</c:v>
                </c:pt>
              </c:numCache>
            </c:numRef>
          </c:val>
          <c:extLst xmlns:c16r2="http://schemas.microsoft.com/office/drawing/2015/06/chart">
            <c:ext xmlns:c16="http://schemas.microsoft.com/office/drawing/2014/chart" uri="{C3380CC4-5D6E-409C-BE32-E72D297353CC}">
              <c16:uniqueId val="{00000000-A768-4982-8236-87E3A8589A26}"/>
            </c:ext>
          </c:extLst>
        </c:ser>
        <c:dLbls>
          <c:showLegendKey val="0"/>
          <c:showVal val="0"/>
          <c:showCatName val="0"/>
          <c:showSerName val="0"/>
          <c:showPercent val="0"/>
          <c:showBubbleSize val="0"/>
        </c:dLbls>
        <c:gapWidth val="150"/>
        <c:axId val="231486936"/>
        <c:axId val="230997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96.59</c:v>
                </c:pt>
                <c:pt idx="1">
                  <c:v>101.24</c:v>
                </c:pt>
                <c:pt idx="2">
                  <c:v>100.94</c:v>
                </c:pt>
                <c:pt idx="3">
                  <c:v>100.85</c:v>
                </c:pt>
                <c:pt idx="4">
                  <c:v>102.13</c:v>
                </c:pt>
              </c:numCache>
            </c:numRef>
          </c:val>
          <c:smooth val="0"/>
          <c:extLst xmlns:c16r2="http://schemas.microsoft.com/office/drawing/2015/06/chart">
            <c:ext xmlns:c16="http://schemas.microsoft.com/office/drawing/2014/chart" uri="{C3380CC4-5D6E-409C-BE32-E72D297353CC}">
              <c16:uniqueId val="{00000001-A768-4982-8236-87E3A8589A26}"/>
            </c:ext>
          </c:extLst>
        </c:ser>
        <c:dLbls>
          <c:showLegendKey val="0"/>
          <c:showVal val="0"/>
          <c:showCatName val="0"/>
          <c:showSerName val="0"/>
          <c:showPercent val="0"/>
          <c:showBubbleSize val="0"/>
        </c:dLbls>
        <c:marker val="1"/>
        <c:smooth val="0"/>
        <c:axId val="231486936"/>
        <c:axId val="230997984"/>
      </c:lineChart>
      <c:dateAx>
        <c:axId val="231486936"/>
        <c:scaling>
          <c:orientation val="minMax"/>
        </c:scaling>
        <c:delete val="1"/>
        <c:axPos val="b"/>
        <c:numFmt formatCode="ge" sourceLinked="1"/>
        <c:majorTickMark val="none"/>
        <c:minorTickMark val="none"/>
        <c:tickLblPos val="none"/>
        <c:crossAx val="230997984"/>
        <c:crosses val="autoZero"/>
        <c:auto val="1"/>
        <c:lblOffset val="100"/>
        <c:baseTimeUnit val="years"/>
      </c:dateAx>
      <c:valAx>
        <c:axId val="230997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1486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21.67</c:v>
                </c:pt>
                <c:pt idx="1">
                  <c:v>24.67</c:v>
                </c:pt>
                <c:pt idx="2">
                  <c:v>27.63</c:v>
                </c:pt>
                <c:pt idx="3">
                  <c:v>30.5</c:v>
                </c:pt>
                <c:pt idx="4">
                  <c:v>32.19</c:v>
                </c:pt>
              </c:numCache>
            </c:numRef>
          </c:val>
          <c:extLst xmlns:c16r2="http://schemas.microsoft.com/office/drawing/2015/06/chart">
            <c:ext xmlns:c16="http://schemas.microsoft.com/office/drawing/2014/chart" uri="{C3380CC4-5D6E-409C-BE32-E72D297353CC}">
              <c16:uniqueId val="{00000000-5F12-4AEF-AF9E-F08266D0929A}"/>
            </c:ext>
          </c:extLst>
        </c:ser>
        <c:dLbls>
          <c:showLegendKey val="0"/>
          <c:showVal val="0"/>
          <c:showCatName val="0"/>
          <c:showSerName val="0"/>
          <c:showPercent val="0"/>
          <c:showBubbleSize val="0"/>
        </c:dLbls>
        <c:gapWidth val="150"/>
        <c:axId val="231058552"/>
        <c:axId val="231065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13.6</c:v>
                </c:pt>
                <c:pt idx="1">
                  <c:v>22.34</c:v>
                </c:pt>
                <c:pt idx="2">
                  <c:v>22.79</c:v>
                </c:pt>
                <c:pt idx="3">
                  <c:v>22.77</c:v>
                </c:pt>
                <c:pt idx="4">
                  <c:v>23.93</c:v>
                </c:pt>
              </c:numCache>
            </c:numRef>
          </c:val>
          <c:smooth val="0"/>
          <c:extLst xmlns:c16r2="http://schemas.microsoft.com/office/drawing/2015/06/chart">
            <c:ext xmlns:c16="http://schemas.microsoft.com/office/drawing/2014/chart" uri="{C3380CC4-5D6E-409C-BE32-E72D297353CC}">
              <c16:uniqueId val="{00000001-5F12-4AEF-AF9E-F08266D0929A}"/>
            </c:ext>
          </c:extLst>
        </c:ser>
        <c:dLbls>
          <c:showLegendKey val="0"/>
          <c:showVal val="0"/>
          <c:showCatName val="0"/>
          <c:showSerName val="0"/>
          <c:showPercent val="0"/>
          <c:showBubbleSize val="0"/>
        </c:dLbls>
        <c:marker val="1"/>
        <c:smooth val="0"/>
        <c:axId val="231058552"/>
        <c:axId val="231065392"/>
      </c:lineChart>
      <c:dateAx>
        <c:axId val="231058552"/>
        <c:scaling>
          <c:orientation val="minMax"/>
        </c:scaling>
        <c:delete val="1"/>
        <c:axPos val="b"/>
        <c:numFmt formatCode="ge" sourceLinked="1"/>
        <c:majorTickMark val="none"/>
        <c:minorTickMark val="none"/>
        <c:tickLblPos val="none"/>
        <c:crossAx val="231065392"/>
        <c:crosses val="autoZero"/>
        <c:auto val="1"/>
        <c:lblOffset val="100"/>
        <c:baseTimeUnit val="years"/>
      </c:dateAx>
      <c:valAx>
        <c:axId val="231065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1058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541-4655-A4D6-4D7545245EDC}"/>
            </c:ext>
          </c:extLst>
        </c:ser>
        <c:dLbls>
          <c:showLegendKey val="0"/>
          <c:showVal val="0"/>
          <c:showCatName val="0"/>
          <c:showSerName val="0"/>
          <c:showPercent val="0"/>
          <c:showBubbleSize val="0"/>
        </c:dLbls>
        <c:gapWidth val="150"/>
        <c:axId val="230969848"/>
        <c:axId val="231017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quot;-&quot;">
                  <c:v>0.04</c:v>
                </c:pt>
                <c:pt idx="3">
                  <c:v>0</c:v>
                </c:pt>
                <c:pt idx="4">
                  <c:v>0</c:v>
                </c:pt>
              </c:numCache>
            </c:numRef>
          </c:val>
          <c:smooth val="0"/>
          <c:extLst xmlns:c16r2="http://schemas.microsoft.com/office/drawing/2015/06/chart">
            <c:ext xmlns:c16="http://schemas.microsoft.com/office/drawing/2014/chart" uri="{C3380CC4-5D6E-409C-BE32-E72D297353CC}">
              <c16:uniqueId val="{00000001-C541-4655-A4D6-4D7545245EDC}"/>
            </c:ext>
          </c:extLst>
        </c:ser>
        <c:dLbls>
          <c:showLegendKey val="0"/>
          <c:showVal val="0"/>
          <c:showCatName val="0"/>
          <c:showSerName val="0"/>
          <c:showPercent val="0"/>
          <c:showBubbleSize val="0"/>
        </c:dLbls>
        <c:marker val="1"/>
        <c:smooth val="0"/>
        <c:axId val="230969848"/>
        <c:axId val="231017800"/>
      </c:lineChart>
      <c:dateAx>
        <c:axId val="230969848"/>
        <c:scaling>
          <c:orientation val="minMax"/>
        </c:scaling>
        <c:delete val="1"/>
        <c:axPos val="b"/>
        <c:numFmt formatCode="ge" sourceLinked="1"/>
        <c:majorTickMark val="none"/>
        <c:minorTickMark val="none"/>
        <c:tickLblPos val="none"/>
        <c:crossAx val="231017800"/>
        <c:crosses val="autoZero"/>
        <c:auto val="1"/>
        <c:lblOffset val="100"/>
        <c:baseTimeUnit val="years"/>
      </c:dateAx>
      <c:valAx>
        <c:axId val="231017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969848"/>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formatCode="#,##0.00;&quot;△&quot;#,##0.00;&quot;-&quot;">
                  <c:v>70.010000000000005</c:v>
                </c:pt>
                <c:pt idx="1">
                  <c:v>0</c:v>
                </c:pt>
                <c:pt idx="2" formatCode="#,##0.00;&quot;△&quot;#,##0.00;&quot;-&quot;">
                  <c:v>118.42</c:v>
                </c:pt>
                <c:pt idx="3">
                  <c:v>0</c:v>
                </c:pt>
                <c:pt idx="4">
                  <c:v>0</c:v>
                </c:pt>
              </c:numCache>
            </c:numRef>
          </c:val>
          <c:extLst xmlns:c16r2="http://schemas.microsoft.com/office/drawing/2015/06/chart">
            <c:ext xmlns:c16="http://schemas.microsoft.com/office/drawing/2014/chart" uri="{C3380CC4-5D6E-409C-BE32-E72D297353CC}">
              <c16:uniqueId val="{00000000-D302-4767-81A2-C4C9F313E933}"/>
            </c:ext>
          </c:extLst>
        </c:ser>
        <c:dLbls>
          <c:showLegendKey val="0"/>
          <c:showVal val="0"/>
          <c:showCatName val="0"/>
          <c:showSerName val="0"/>
          <c:showPercent val="0"/>
          <c:showBubbleSize val="0"/>
        </c:dLbls>
        <c:gapWidth val="150"/>
        <c:axId val="230403392"/>
        <c:axId val="230403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232.81</c:v>
                </c:pt>
                <c:pt idx="1">
                  <c:v>184.13</c:v>
                </c:pt>
                <c:pt idx="2">
                  <c:v>101.85</c:v>
                </c:pt>
                <c:pt idx="3">
                  <c:v>110.77</c:v>
                </c:pt>
                <c:pt idx="4">
                  <c:v>109.51</c:v>
                </c:pt>
              </c:numCache>
            </c:numRef>
          </c:val>
          <c:smooth val="0"/>
          <c:extLst xmlns:c16r2="http://schemas.microsoft.com/office/drawing/2015/06/chart">
            <c:ext xmlns:c16="http://schemas.microsoft.com/office/drawing/2014/chart" uri="{C3380CC4-5D6E-409C-BE32-E72D297353CC}">
              <c16:uniqueId val="{00000001-D302-4767-81A2-C4C9F313E933}"/>
            </c:ext>
          </c:extLst>
        </c:ser>
        <c:dLbls>
          <c:showLegendKey val="0"/>
          <c:showVal val="0"/>
          <c:showCatName val="0"/>
          <c:showSerName val="0"/>
          <c:showPercent val="0"/>
          <c:showBubbleSize val="0"/>
        </c:dLbls>
        <c:marker val="1"/>
        <c:smooth val="0"/>
        <c:axId val="230403392"/>
        <c:axId val="230403784"/>
      </c:lineChart>
      <c:dateAx>
        <c:axId val="230403392"/>
        <c:scaling>
          <c:orientation val="minMax"/>
        </c:scaling>
        <c:delete val="1"/>
        <c:axPos val="b"/>
        <c:numFmt formatCode="ge" sourceLinked="1"/>
        <c:majorTickMark val="none"/>
        <c:minorTickMark val="none"/>
        <c:tickLblPos val="none"/>
        <c:crossAx val="230403784"/>
        <c:crosses val="autoZero"/>
        <c:auto val="1"/>
        <c:lblOffset val="100"/>
        <c:baseTimeUnit val="years"/>
      </c:dateAx>
      <c:valAx>
        <c:axId val="230403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403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1270.33</c:v>
                </c:pt>
                <c:pt idx="1">
                  <c:v>250.14</c:v>
                </c:pt>
                <c:pt idx="2">
                  <c:v>224.14</c:v>
                </c:pt>
                <c:pt idx="3">
                  <c:v>459.3</c:v>
                </c:pt>
                <c:pt idx="4">
                  <c:v>227.67</c:v>
                </c:pt>
              </c:numCache>
            </c:numRef>
          </c:val>
          <c:extLst xmlns:c16r2="http://schemas.microsoft.com/office/drawing/2015/06/chart">
            <c:ext xmlns:c16="http://schemas.microsoft.com/office/drawing/2014/chart" uri="{C3380CC4-5D6E-409C-BE32-E72D297353CC}">
              <c16:uniqueId val="{00000000-BACE-4FD0-A3A8-1BB6B4413C86}"/>
            </c:ext>
          </c:extLst>
        </c:ser>
        <c:dLbls>
          <c:showLegendKey val="0"/>
          <c:showVal val="0"/>
          <c:showCatName val="0"/>
          <c:showSerName val="0"/>
          <c:showPercent val="0"/>
          <c:showBubbleSize val="0"/>
        </c:dLbls>
        <c:gapWidth val="150"/>
        <c:axId val="231142856"/>
        <c:axId val="231143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290.19</c:v>
                </c:pt>
                <c:pt idx="1">
                  <c:v>63.22</c:v>
                </c:pt>
                <c:pt idx="2">
                  <c:v>49.07</c:v>
                </c:pt>
                <c:pt idx="3">
                  <c:v>46.78</c:v>
                </c:pt>
                <c:pt idx="4">
                  <c:v>47.44</c:v>
                </c:pt>
              </c:numCache>
            </c:numRef>
          </c:val>
          <c:smooth val="0"/>
          <c:extLst xmlns:c16r2="http://schemas.microsoft.com/office/drawing/2015/06/chart">
            <c:ext xmlns:c16="http://schemas.microsoft.com/office/drawing/2014/chart" uri="{C3380CC4-5D6E-409C-BE32-E72D297353CC}">
              <c16:uniqueId val="{00000001-BACE-4FD0-A3A8-1BB6B4413C86}"/>
            </c:ext>
          </c:extLst>
        </c:ser>
        <c:dLbls>
          <c:showLegendKey val="0"/>
          <c:showVal val="0"/>
          <c:showCatName val="0"/>
          <c:showSerName val="0"/>
          <c:showPercent val="0"/>
          <c:showBubbleSize val="0"/>
        </c:dLbls>
        <c:marker val="1"/>
        <c:smooth val="0"/>
        <c:axId val="231142856"/>
        <c:axId val="231143248"/>
      </c:lineChart>
      <c:dateAx>
        <c:axId val="231142856"/>
        <c:scaling>
          <c:orientation val="minMax"/>
        </c:scaling>
        <c:delete val="1"/>
        <c:axPos val="b"/>
        <c:numFmt formatCode="ge" sourceLinked="1"/>
        <c:majorTickMark val="none"/>
        <c:minorTickMark val="none"/>
        <c:tickLblPos val="none"/>
        <c:crossAx val="231143248"/>
        <c:crosses val="autoZero"/>
        <c:auto val="1"/>
        <c:lblOffset val="100"/>
        <c:baseTimeUnit val="years"/>
      </c:dateAx>
      <c:valAx>
        <c:axId val="231143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1142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formatCode="#,##0.00;&quot;△&quot;#,##0.00;&quot;-&quot;">
                  <c:v>464.54</c:v>
                </c:pt>
                <c:pt idx="3" formatCode="#,##0.00;&quot;△&quot;#,##0.00;&quot;-&quot;">
                  <c:v>434.57</c:v>
                </c:pt>
                <c:pt idx="4" formatCode="#,##0.00;&quot;△&quot;#,##0.00;&quot;-&quot;">
                  <c:v>464.01</c:v>
                </c:pt>
              </c:numCache>
            </c:numRef>
          </c:val>
          <c:extLst xmlns:c16r2="http://schemas.microsoft.com/office/drawing/2015/06/chart">
            <c:ext xmlns:c16="http://schemas.microsoft.com/office/drawing/2014/chart" uri="{C3380CC4-5D6E-409C-BE32-E72D297353CC}">
              <c16:uniqueId val="{00000000-FA93-450E-83C9-1FE428564F8E}"/>
            </c:ext>
          </c:extLst>
        </c:ser>
        <c:dLbls>
          <c:showLegendKey val="0"/>
          <c:showVal val="0"/>
          <c:showCatName val="0"/>
          <c:showSerName val="0"/>
          <c:showPercent val="0"/>
          <c:showBubbleSize val="0"/>
        </c:dLbls>
        <c:gapWidth val="150"/>
        <c:axId val="231144424"/>
        <c:axId val="231144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1569.13</c:v>
                </c:pt>
                <c:pt idx="1">
                  <c:v>1436</c:v>
                </c:pt>
                <c:pt idx="2">
                  <c:v>1434.89</c:v>
                </c:pt>
                <c:pt idx="3">
                  <c:v>1298.9100000000001</c:v>
                </c:pt>
                <c:pt idx="4">
                  <c:v>1243.71</c:v>
                </c:pt>
              </c:numCache>
            </c:numRef>
          </c:val>
          <c:smooth val="0"/>
          <c:extLst xmlns:c16r2="http://schemas.microsoft.com/office/drawing/2015/06/chart">
            <c:ext xmlns:c16="http://schemas.microsoft.com/office/drawing/2014/chart" uri="{C3380CC4-5D6E-409C-BE32-E72D297353CC}">
              <c16:uniqueId val="{00000001-FA93-450E-83C9-1FE428564F8E}"/>
            </c:ext>
          </c:extLst>
        </c:ser>
        <c:dLbls>
          <c:showLegendKey val="0"/>
          <c:showVal val="0"/>
          <c:showCatName val="0"/>
          <c:showSerName val="0"/>
          <c:showPercent val="0"/>
          <c:showBubbleSize val="0"/>
        </c:dLbls>
        <c:marker val="1"/>
        <c:smooth val="0"/>
        <c:axId val="231144424"/>
        <c:axId val="231144816"/>
      </c:lineChart>
      <c:dateAx>
        <c:axId val="231144424"/>
        <c:scaling>
          <c:orientation val="minMax"/>
        </c:scaling>
        <c:delete val="1"/>
        <c:axPos val="b"/>
        <c:numFmt formatCode="ge" sourceLinked="1"/>
        <c:majorTickMark val="none"/>
        <c:minorTickMark val="none"/>
        <c:tickLblPos val="none"/>
        <c:crossAx val="231144816"/>
        <c:crosses val="autoZero"/>
        <c:auto val="1"/>
        <c:lblOffset val="100"/>
        <c:baseTimeUnit val="years"/>
      </c:dateAx>
      <c:valAx>
        <c:axId val="231144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1144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46.37</c:v>
                </c:pt>
                <c:pt idx="1">
                  <c:v>52.3</c:v>
                </c:pt>
                <c:pt idx="2">
                  <c:v>40.96</c:v>
                </c:pt>
                <c:pt idx="3">
                  <c:v>41.37</c:v>
                </c:pt>
                <c:pt idx="4">
                  <c:v>55.72</c:v>
                </c:pt>
              </c:numCache>
            </c:numRef>
          </c:val>
          <c:extLst xmlns:c16r2="http://schemas.microsoft.com/office/drawing/2015/06/chart">
            <c:ext xmlns:c16="http://schemas.microsoft.com/office/drawing/2014/chart" uri="{C3380CC4-5D6E-409C-BE32-E72D297353CC}">
              <c16:uniqueId val="{00000000-A82F-42C7-A335-33EB47AAC315}"/>
            </c:ext>
          </c:extLst>
        </c:ser>
        <c:dLbls>
          <c:showLegendKey val="0"/>
          <c:showVal val="0"/>
          <c:showCatName val="0"/>
          <c:showSerName val="0"/>
          <c:showPercent val="0"/>
          <c:showBubbleSize val="0"/>
        </c:dLbls>
        <c:gapWidth val="150"/>
        <c:axId val="231227760"/>
        <c:axId val="231228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64.63</c:v>
                </c:pt>
                <c:pt idx="1">
                  <c:v>66.56</c:v>
                </c:pt>
                <c:pt idx="2">
                  <c:v>66.22</c:v>
                </c:pt>
                <c:pt idx="3">
                  <c:v>69.87</c:v>
                </c:pt>
                <c:pt idx="4">
                  <c:v>74.3</c:v>
                </c:pt>
              </c:numCache>
            </c:numRef>
          </c:val>
          <c:smooth val="0"/>
          <c:extLst xmlns:c16r2="http://schemas.microsoft.com/office/drawing/2015/06/chart">
            <c:ext xmlns:c16="http://schemas.microsoft.com/office/drawing/2014/chart" uri="{C3380CC4-5D6E-409C-BE32-E72D297353CC}">
              <c16:uniqueId val="{00000001-A82F-42C7-A335-33EB47AAC315}"/>
            </c:ext>
          </c:extLst>
        </c:ser>
        <c:dLbls>
          <c:showLegendKey val="0"/>
          <c:showVal val="0"/>
          <c:showCatName val="0"/>
          <c:showSerName val="0"/>
          <c:showPercent val="0"/>
          <c:showBubbleSize val="0"/>
        </c:dLbls>
        <c:marker val="1"/>
        <c:smooth val="0"/>
        <c:axId val="231227760"/>
        <c:axId val="231228152"/>
      </c:lineChart>
      <c:dateAx>
        <c:axId val="231227760"/>
        <c:scaling>
          <c:orientation val="minMax"/>
        </c:scaling>
        <c:delete val="1"/>
        <c:axPos val="b"/>
        <c:numFmt formatCode="ge" sourceLinked="1"/>
        <c:majorTickMark val="none"/>
        <c:minorTickMark val="none"/>
        <c:tickLblPos val="none"/>
        <c:crossAx val="231228152"/>
        <c:crosses val="autoZero"/>
        <c:auto val="1"/>
        <c:lblOffset val="100"/>
        <c:baseTimeUnit val="years"/>
      </c:dateAx>
      <c:valAx>
        <c:axId val="231228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1227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374.07</c:v>
                </c:pt>
                <c:pt idx="1">
                  <c:v>331.82</c:v>
                </c:pt>
                <c:pt idx="2">
                  <c:v>423.54</c:v>
                </c:pt>
                <c:pt idx="3">
                  <c:v>420.34</c:v>
                </c:pt>
                <c:pt idx="4">
                  <c:v>288.91000000000003</c:v>
                </c:pt>
              </c:numCache>
            </c:numRef>
          </c:val>
          <c:extLst xmlns:c16r2="http://schemas.microsoft.com/office/drawing/2015/06/chart">
            <c:ext xmlns:c16="http://schemas.microsoft.com/office/drawing/2014/chart" uri="{C3380CC4-5D6E-409C-BE32-E72D297353CC}">
              <c16:uniqueId val="{00000000-9087-4282-A5FD-C427C12F818B}"/>
            </c:ext>
          </c:extLst>
        </c:ser>
        <c:dLbls>
          <c:showLegendKey val="0"/>
          <c:showVal val="0"/>
          <c:showCatName val="0"/>
          <c:showSerName val="0"/>
          <c:showPercent val="0"/>
          <c:showBubbleSize val="0"/>
        </c:dLbls>
        <c:gapWidth val="150"/>
        <c:axId val="231229328"/>
        <c:axId val="231229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245.75</c:v>
                </c:pt>
                <c:pt idx="1">
                  <c:v>244.29</c:v>
                </c:pt>
                <c:pt idx="2">
                  <c:v>246.72</c:v>
                </c:pt>
                <c:pt idx="3">
                  <c:v>234.96</c:v>
                </c:pt>
                <c:pt idx="4">
                  <c:v>221.81</c:v>
                </c:pt>
              </c:numCache>
            </c:numRef>
          </c:val>
          <c:smooth val="0"/>
          <c:extLst xmlns:c16r2="http://schemas.microsoft.com/office/drawing/2015/06/chart">
            <c:ext xmlns:c16="http://schemas.microsoft.com/office/drawing/2014/chart" uri="{C3380CC4-5D6E-409C-BE32-E72D297353CC}">
              <c16:uniqueId val="{00000001-9087-4282-A5FD-C427C12F818B}"/>
            </c:ext>
          </c:extLst>
        </c:ser>
        <c:dLbls>
          <c:showLegendKey val="0"/>
          <c:showVal val="0"/>
          <c:showCatName val="0"/>
          <c:showSerName val="0"/>
          <c:showPercent val="0"/>
          <c:showBubbleSize val="0"/>
        </c:dLbls>
        <c:marker val="1"/>
        <c:smooth val="0"/>
        <c:axId val="231229328"/>
        <c:axId val="231229720"/>
      </c:lineChart>
      <c:dateAx>
        <c:axId val="231229328"/>
        <c:scaling>
          <c:orientation val="minMax"/>
        </c:scaling>
        <c:delete val="1"/>
        <c:axPos val="b"/>
        <c:numFmt formatCode="ge" sourceLinked="1"/>
        <c:majorTickMark val="none"/>
        <c:minorTickMark val="none"/>
        <c:tickLblPos val="none"/>
        <c:crossAx val="231229720"/>
        <c:crosses val="autoZero"/>
        <c:auto val="1"/>
        <c:lblOffset val="100"/>
        <c:baseTimeUnit val="years"/>
      </c:dateAx>
      <c:valAx>
        <c:axId val="231229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1229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【102.97】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【54.73】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【24.65】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V1" zoomScale="80" zoomScaleNormal="8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山口県　下関市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3"/>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tr">
        <f>データ!$M$6</f>
        <v>自治体職員</v>
      </c>
      <c r="AE8" s="73"/>
      <c r="AF8" s="73"/>
      <c r="AG8" s="73"/>
      <c r="AH8" s="73"/>
      <c r="AI8" s="73"/>
      <c r="AJ8" s="73"/>
      <c r="AK8" s="3"/>
      <c r="AL8" s="67">
        <f>データ!S6</f>
        <v>266429</v>
      </c>
      <c r="AM8" s="67"/>
      <c r="AN8" s="67"/>
      <c r="AO8" s="67"/>
      <c r="AP8" s="67"/>
      <c r="AQ8" s="67"/>
      <c r="AR8" s="67"/>
      <c r="AS8" s="67"/>
      <c r="AT8" s="66">
        <f>データ!T6</f>
        <v>716.1</v>
      </c>
      <c r="AU8" s="66"/>
      <c r="AV8" s="66"/>
      <c r="AW8" s="66"/>
      <c r="AX8" s="66"/>
      <c r="AY8" s="66"/>
      <c r="AZ8" s="66"/>
      <c r="BA8" s="66"/>
      <c r="BB8" s="66">
        <f>データ!U6</f>
        <v>372.06</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3"/>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3"/>
      <c r="BK9" s="3"/>
      <c r="BL9" s="64" t="s">
        <v>20</v>
      </c>
      <c r="BM9" s="65"/>
      <c r="BN9" s="10" t="s">
        <v>21</v>
      </c>
      <c r="BO9" s="11"/>
      <c r="BP9" s="11"/>
      <c r="BQ9" s="11"/>
      <c r="BR9" s="11"/>
      <c r="BS9" s="11"/>
      <c r="BT9" s="11"/>
      <c r="BU9" s="11"/>
      <c r="BV9" s="11"/>
      <c r="BW9" s="11"/>
      <c r="BX9" s="11"/>
      <c r="BY9" s="12"/>
    </row>
    <row r="10" spans="1:78" ht="18.75" customHeight="1" x14ac:dyDescent="0.15">
      <c r="A10" s="2"/>
      <c r="B10" s="66" t="str">
        <f>データ!N6</f>
        <v>-</v>
      </c>
      <c r="C10" s="66"/>
      <c r="D10" s="66"/>
      <c r="E10" s="66"/>
      <c r="F10" s="66"/>
      <c r="G10" s="66"/>
      <c r="H10" s="66"/>
      <c r="I10" s="66">
        <f>データ!O6</f>
        <v>78.72</v>
      </c>
      <c r="J10" s="66"/>
      <c r="K10" s="66"/>
      <c r="L10" s="66"/>
      <c r="M10" s="66"/>
      <c r="N10" s="66"/>
      <c r="O10" s="66"/>
      <c r="P10" s="66">
        <f>データ!P6</f>
        <v>1.2</v>
      </c>
      <c r="Q10" s="66"/>
      <c r="R10" s="66"/>
      <c r="S10" s="66"/>
      <c r="T10" s="66"/>
      <c r="U10" s="66"/>
      <c r="V10" s="66"/>
      <c r="W10" s="66">
        <f>データ!Q6</f>
        <v>97.69</v>
      </c>
      <c r="X10" s="66"/>
      <c r="Y10" s="66"/>
      <c r="Z10" s="66"/>
      <c r="AA10" s="66"/>
      <c r="AB10" s="66"/>
      <c r="AC10" s="66"/>
      <c r="AD10" s="67">
        <f>データ!R6</f>
        <v>3279</v>
      </c>
      <c r="AE10" s="67"/>
      <c r="AF10" s="67"/>
      <c r="AG10" s="67"/>
      <c r="AH10" s="67"/>
      <c r="AI10" s="67"/>
      <c r="AJ10" s="67"/>
      <c r="AK10" s="2"/>
      <c r="AL10" s="67">
        <f>データ!V6</f>
        <v>3172</v>
      </c>
      <c r="AM10" s="67"/>
      <c r="AN10" s="67"/>
      <c r="AO10" s="67"/>
      <c r="AP10" s="67"/>
      <c r="AQ10" s="67"/>
      <c r="AR10" s="67"/>
      <c r="AS10" s="67"/>
      <c r="AT10" s="66">
        <f>データ!W6</f>
        <v>1.71</v>
      </c>
      <c r="AU10" s="66"/>
      <c r="AV10" s="66"/>
      <c r="AW10" s="66"/>
      <c r="AX10" s="66"/>
      <c r="AY10" s="66"/>
      <c r="AZ10" s="66"/>
      <c r="BA10" s="66"/>
      <c r="BB10" s="66">
        <f>データ!X6</f>
        <v>1854.97</v>
      </c>
      <c r="BC10" s="66"/>
      <c r="BD10" s="66"/>
      <c r="BE10" s="66"/>
      <c r="BF10" s="66"/>
      <c r="BG10" s="66"/>
      <c r="BH10" s="66"/>
      <c r="BI10" s="66"/>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8" t="s">
        <v>122</v>
      </c>
      <c r="BM16" s="49"/>
      <c r="BN16" s="49"/>
      <c r="BO16" s="49"/>
      <c r="BP16" s="49"/>
      <c r="BQ16" s="49"/>
      <c r="BR16" s="49"/>
      <c r="BS16" s="49"/>
      <c r="BT16" s="49"/>
      <c r="BU16" s="49"/>
      <c r="BV16" s="49"/>
      <c r="BW16" s="49"/>
      <c r="BX16" s="49"/>
      <c r="BY16" s="49"/>
      <c r="BZ16" s="5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8"/>
      <c r="BM17" s="49"/>
      <c r="BN17" s="49"/>
      <c r="BO17" s="49"/>
      <c r="BP17" s="49"/>
      <c r="BQ17" s="49"/>
      <c r="BR17" s="49"/>
      <c r="BS17" s="49"/>
      <c r="BT17" s="49"/>
      <c r="BU17" s="49"/>
      <c r="BV17" s="49"/>
      <c r="BW17" s="49"/>
      <c r="BX17" s="49"/>
      <c r="BY17" s="49"/>
      <c r="BZ17" s="5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8"/>
      <c r="BM18" s="49"/>
      <c r="BN18" s="49"/>
      <c r="BO18" s="49"/>
      <c r="BP18" s="49"/>
      <c r="BQ18" s="49"/>
      <c r="BR18" s="49"/>
      <c r="BS18" s="49"/>
      <c r="BT18" s="49"/>
      <c r="BU18" s="49"/>
      <c r="BV18" s="49"/>
      <c r="BW18" s="49"/>
      <c r="BX18" s="49"/>
      <c r="BY18" s="49"/>
      <c r="BZ18" s="5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8"/>
      <c r="BM19" s="49"/>
      <c r="BN19" s="49"/>
      <c r="BO19" s="49"/>
      <c r="BP19" s="49"/>
      <c r="BQ19" s="49"/>
      <c r="BR19" s="49"/>
      <c r="BS19" s="49"/>
      <c r="BT19" s="49"/>
      <c r="BU19" s="49"/>
      <c r="BV19" s="49"/>
      <c r="BW19" s="49"/>
      <c r="BX19" s="49"/>
      <c r="BY19" s="49"/>
      <c r="BZ19" s="5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8"/>
      <c r="BM20" s="49"/>
      <c r="BN20" s="49"/>
      <c r="BO20" s="49"/>
      <c r="BP20" s="49"/>
      <c r="BQ20" s="49"/>
      <c r="BR20" s="49"/>
      <c r="BS20" s="49"/>
      <c r="BT20" s="49"/>
      <c r="BU20" s="49"/>
      <c r="BV20" s="49"/>
      <c r="BW20" s="49"/>
      <c r="BX20" s="49"/>
      <c r="BY20" s="49"/>
      <c r="BZ20" s="5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8"/>
      <c r="BM21" s="49"/>
      <c r="BN21" s="49"/>
      <c r="BO21" s="49"/>
      <c r="BP21" s="49"/>
      <c r="BQ21" s="49"/>
      <c r="BR21" s="49"/>
      <c r="BS21" s="49"/>
      <c r="BT21" s="49"/>
      <c r="BU21" s="49"/>
      <c r="BV21" s="49"/>
      <c r="BW21" s="49"/>
      <c r="BX21" s="49"/>
      <c r="BY21" s="49"/>
      <c r="BZ21" s="5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8"/>
      <c r="BM22" s="49"/>
      <c r="BN22" s="49"/>
      <c r="BO22" s="49"/>
      <c r="BP22" s="49"/>
      <c r="BQ22" s="49"/>
      <c r="BR22" s="49"/>
      <c r="BS22" s="49"/>
      <c r="BT22" s="49"/>
      <c r="BU22" s="49"/>
      <c r="BV22" s="49"/>
      <c r="BW22" s="49"/>
      <c r="BX22" s="49"/>
      <c r="BY22" s="49"/>
      <c r="BZ22" s="5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8"/>
      <c r="BM23" s="49"/>
      <c r="BN23" s="49"/>
      <c r="BO23" s="49"/>
      <c r="BP23" s="49"/>
      <c r="BQ23" s="49"/>
      <c r="BR23" s="49"/>
      <c r="BS23" s="49"/>
      <c r="BT23" s="49"/>
      <c r="BU23" s="49"/>
      <c r="BV23" s="49"/>
      <c r="BW23" s="49"/>
      <c r="BX23" s="49"/>
      <c r="BY23" s="49"/>
      <c r="BZ23" s="5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8"/>
      <c r="BM24" s="49"/>
      <c r="BN24" s="49"/>
      <c r="BO24" s="49"/>
      <c r="BP24" s="49"/>
      <c r="BQ24" s="49"/>
      <c r="BR24" s="49"/>
      <c r="BS24" s="49"/>
      <c r="BT24" s="49"/>
      <c r="BU24" s="49"/>
      <c r="BV24" s="49"/>
      <c r="BW24" s="49"/>
      <c r="BX24" s="49"/>
      <c r="BY24" s="49"/>
      <c r="BZ24" s="5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8"/>
      <c r="BM25" s="49"/>
      <c r="BN25" s="49"/>
      <c r="BO25" s="49"/>
      <c r="BP25" s="49"/>
      <c r="BQ25" s="49"/>
      <c r="BR25" s="49"/>
      <c r="BS25" s="49"/>
      <c r="BT25" s="49"/>
      <c r="BU25" s="49"/>
      <c r="BV25" s="49"/>
      <c r="BW25" s="49"/>
      <c r="BX25" s="49"/>
      <c r="BY25" s="49"/>
      <c r="BZ25" s="5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8"/>
      <c r="BM26" s="49"/>
      <c r="BN26" s="49"/>
      <c r="BO26" s="49"/>
      <c r="BP26" s="49"/>
      <c r="BQ26" s="49"/>
      <c r="BR26" s="49"/>
      <c r="BS26" s="49"/>
      <c r="BT26" s="49"/>
      <c r="BU26" s="49"/>
      <c r="BV26" s="49"/>
      <c r="BW26" s="49"/>
      <c r="BX26" s="49"/>
      <c r="BY26" s="49"/>
      <c r="BZ26" s="5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8"/>
      <c r="BM27" s="49"/>
      <c r="BN27" s="49"/>
      <c r="BO27" s="49"/>
      <c r="BP27" s="49"/>
      <c r="BQ27" s="49"/>
      <c r="BR27" s="49"/>
      <c r="BS27" s="49"/>
      <c r="BT27" s="49"/>
      <c r="BU27" s="49"/>
      <c r="BV27" s="49"/>
      <c r="BW27" s="49"/>
      <c r="BX27" s="49"/>
      <c r="BY27" s="49"/>
      <c r="BZ27" s="5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8"/>
      <c r="BM28" s="49"/>
      <c r="BN28" s="49"/>
      <c r="BO28" s="49"/>
      <c r="BP28" s="49"/>
      <c r="BQ28" s="49"/>
      <c r="BR28" s="49"/>
      <c r="BS28" s="49"/>
      <c r="BT28" s="49"/>
      <c r="BU28" s="49"/>
      <c r="BV28" s="49"/>
      <c r="BW28" s="49"/>
      <c r="BX28" s="49"/>
      <c r="BY28" s="49"/>
      <c r="BZ28" s="5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8"/>
      <c r="BM29" s="49"/>
      <c r="BN29" s="49"/>
      <c r="BO29" s="49"/>
      <c r="BP29" s="49"/>
      <c r="BQ29" s="49"/>
      <c r="BR29" s="49"/>
      <c r="BS29" s="49"/>
      <c r="BT29" s="49"/>
      <c r="BU29" s="49"/>
      <c r="BV29" s="49"/>
      <c r="BW29" s="49"/>
      <c r="BX29" s="49"/>
      <c r="BY29" s="49"/>
      <c r="BZ29" s="5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8"/>
      <c r="BM30" s="49"/>
      <c r="BN30" s="49"/>
      <c r="BO30" s="49"/>
      <c r="BP30" s="49"/>
      <c r="BQ30" s="49"/>
      <c r="BR30" s="49"/>
      <c r="BS30" s="49"/>
      <c r="BT30" s="49"/>
      <c r="BU30" s="49"/>
      <c r="BV30" s="49"/>
      <c r="BW30" s="49"/>
      <c r="BX30" s="49"/>
      <c r="BY30" s="49"/>
      <c r="BZ30" s="5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8"/>
      <c r="BM31" s="49"/>
      <c r="BN31" s="49"/>
      <c r="BO31" s="49"/>
      <c r="BP31" s="49"/>
      <c r="BQ31" s="49"/>
      <c r="BR31" s="49"/>
      <c r="BS31" s="49"/>
      <c r="BT31" s="49"/>
      <c r="BU31" s="49"/>
      <c r="BV31" s="49"/>
      <c r="BW31" s="49"/>
      <c r="BX31" s="49"/>
      <c r="BY31" s="49"/>
      <c r="BZ31" s="5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8"/>
      <c r="BM32" s="49"/>
      <c r="BN32" s="49"/>
      <c r="BO32" s="49"/>
      <c r="BP32" s="49"/>
      <c r="BQ32" s="49"/>
      <c r="BR32" s="49"/>
      <c r="BS32" s="49"/>
      <c r="BT32" s="49"/>
      <c r="BU32" s="49"/>
      <c r="BV32" s="49"/>
      <c r="BW32" s="49"/>
      <c r="BX32" s="49"/>
      <c r="BY32" s="49"/>
      <c r="BZ32" s="5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8"/>
      <c r="BM33" s="49"/>
      <c r="BN33" s="49"/>
      <c r="BO33" s="49"/>
      <c r="BP33" s="49"/>
      <c r="BQ33" s="49"/>
      <c r="BR33" s="49"/>
      <c r="BS33" s="49"/>
      <c r="BT33" s="49"/>
      <c r="BU33" s="49"/>
      <c r="BV33" s="49"/>
      <c r="BW33" s="49"/>
      <c r="BX33" s="49"/>
      <c r="BY33" s="49"/>
      <c r="BZ33" s="50"/>
    </row>
    <row r="34" spans="1:78" ht="13.5" customHeight="1" x14ac:dyDescent="0.15">
      <c r="A34" s="2"/>
      <c r="B34" s="16"/>
      <c r="C34" s="54" t="s">
        <v>27</v>
      </c>
      <c r="D34" s="54"/>
      <c r="E34" s="54"/>
      <c r="F34" s="54"/>
      <c r="G34" s="54"/>
      <c r="H34" s="54"/>
      <c r="I34" s="54"/>
      <c r="J34" s="54"/>
      <c r="K34" s="54"/>
      <c r="L34" s="54"/>
      <c r="M34" s="54"/>
      <c r="N34" s="54"/>
      <c r="O34" s="54"/>
      <c r="P34" s="54"/>
      <c r="Q34" s="19"/>
      <c r="R34" s="54" t="s">
        <v>28</v>
      </c>
      <c r="S34" s="54"/>
      <c r="T34" s="54"/>
      <c r="U34" s="54"/>
      <c r="V34" s="54"/>
      <c r="W34" s="54"/>
      <c r="X34" s="54"/>
      <c r="Y34" s="54"/>
      <c r="Z34" s="54"/>
      <c r="AA34" s="54"/>
      <c r="AB34" s="54"/>
      <c r="AC34" s="54"/>
      <c r="AD34" s="54"/>
      <c r="AE34" s="54"/>
      <c r="AF34" s="19"/>
      <c r="AG34" s="54" t="s">
        <v>29</v>
      </c>
      <c r="AH34" s="54"/>
      <c r="AI34" s="54"/>
      <c r="AJ34" s="54"/>
      <c r="AK34" s="54"/>
      <c r="AL34" s="54"/>
      <c r="AM34" s="54"/>
      <c r="AN34" s="54"/>
      <c r="AO34" s="54"/>
      <c r="AP34" s="54"/>
      <c r="AQ34" s="54"/>
      <c r="AR34" s="54"/>
      <c r="AS34" s="54"/>
      <c r="AT34" s="54"/>
      <c r="AU34" s="19"/>
      <c r="AV34" s="54" t="s">
        <v>30</v>
      </c>
      <c r="AW34" s="54"/>
      <c r="AX34" s="54"/>
      <c r="AY34" s="54"/>
      <c r="AZ34" s="54"/>
      <c r="BA34" s="54"/>
      <c r="BB34" s="54"/>
      <c r="BC34" s="54"/>
      <c r="BD34" s="54"/>
      <c r="BE34" s="54"/>
      <c r="BF34" s="54"/>
      <c r="BG34" s="54"/>
      <c r="BH34" s="54"/>
      <c r="BI34" s="54"/>
      <c r="BJ34" s="18"/>
      <c r="BK34" s="2"/>
      <c r="BL34" s="48"/>
      <c r="BM34" s="49"/>
      <c r="BN34" s="49"/>
      <c r="BO34" s="49"/>
      <c r="BP34" s="49"/>
      <c r="BQ34" s="49"/>
      <c r="BR34" s="49"/>
      <c r="BS34" s="49"/>
      <c r="BT34" s="49"/>
      <c r="BU34" s="49"/>
      <c r="BV34" s="49"/>
      <c r="BW34" s="49"/>
      <c r="BX34" s="49"/>
      <c r="BY34" s="49"/>
      <c r="BZ34" s="50"/>
    </row>
    <row r="35" spans="1:78" ht="13.5" customHeight="1" x14ac:dyDescent="0.15">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48"/>
      <c r="BM35" s="49"/>
      <c r="BN35" s="49"/>
      <c r="BO35" s="49"/>
      <c r="BP35" s="49"/>
      <c r="BQ35" s="49"/>
      <c r="BR35" s="49"/>
      <c r="BS35" s="49"/>
      <c r="BT35" s="49"/>
      <c r="BU35" s="49"/>
      <c r="BV35" s="49"/>
      <c r="BW35" s="49"/>
      <c r="BX35" s="49"/>
      <c r="BY35" s="49"/>
      <c r="BZ35" s="5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8"/>
      <c r="BM36" s="49"/>
      <c r="BN36" s="49"/>
      <c r="BO36" s="49"/>
      <c r="BP36" s="49"/>
      <c r="BQ36" s="49"/>
      <c r="BR36" s="49"/>
      <c r="BS36" s="49"/>
      <c r="BT36" s="49"/>
      <c r="BU36" s="49"/>
      <c r="BV36" s="49"/>
      <c r="BW36" s="49"/>
      <c r="BX36" s="49"/>
      <c r="BY36" s="49"/>
      <c r="BZ36" s="5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8"/>
      <c r="BM37" s="49"/>
      <c r="BN37" s="49"/>
      <c r="BO37" s="49"/>
      <c r="BP37" s="49"/>
      <c r="BQ37" s="49"/>
      <c r="BR37" s="49"/>
      <c r="BS37" s="49"/>
      <c r="BT37" s="49"/>
      <c r="BU37" s="49"/>
      <c r="BV37" s="49"/>
      <c r="BW37" s="49"/>
      <c r="BX37" s="49"/>
      <c r="BY37" s="49"/>
      <c r="BZ37" s="5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8"/>
      <c r="BM38" s="49"/>
      <c r="BN38" s="49"/>
      <c r="BO38" s="49"/>
      <c r="BP38" s="49"/>
      <c r="BQ38" s="49"/>
      <c r="BR38" s="49"/>
      <c r="BS38" s="49"/>
      <c r="BT38" s="49"/>
      <c r="BU38" s="49"/>
      <c r="BV38" s="49"/>
      <c r="BW38" s="49"/>
      <c r="BX38" s="49"/>
      <c r="BY38" s="49"/>
      <c r="BZ38" s="5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8"/>
      <c r="BM39" s="49"/>
      <c r="BN39" s="49"/>
      <c r="BO39" s="49"/>
      <c r="BP39" s="49"/>
      <c r="BQ39" s="49"/>
      <c r="BR39" s="49"/>
      <c r="BS39" s="49"/>
      <c r="BT39" s="49"/>
      <c r="BU39" s="49"/>
      <c r="BV39" s="49"/>
      <c r="BW39" s="49"/>
      <c r="BX39" s="49"/>
      <c r="BY39" s="49"/>
      <c r="BZ39" s="5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8"/>
      <c r="BM40" s="49"/>
      <c r="BN40" s="49"/>
      <c r="BO40" s="49"/>
      <c r="BP40" s="49"/>
      <c r="BQ40" s="49"/>
      <c r="BR40" s="49"/>
      <c r="BS40" s="49"/>
      <c r="BT40" s="49"/>
      <c r="BU40" s="49"/>
      <c r="BV40" s="49"/>
      <c r="BW40" s="49"/>
      <c r="BX40" s="49"/>
      <c r="BY40" s="49"/>
      <c r="BZ40" s="5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8"/>
      <c r="BM41" s="49"/>
      <c r="BN41" s="49"/>
      <c r="BO41" s="49"/>
      <c r="BP41" s="49"/>
      <c r="BQ41" s="49"/>
      <c r="BR41" s="49"/>
      <c r="BS41" s="49"/>
      <c r="BT41" s="49"/>
      <c r="BU41" s="49"/>
      <c r="BV41" s="49"/>
      <c r="BW41" s="49"/>
      <c r="BX41" s="49"/>
      <c r="BY41" s="49"/>
      <c r="BZ41" s="5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8"/>
      <c r="BM42" s="49"/>
      <c r="BN42" s="49"/>
      <c r="BO42" s="49"/>
      <c r="BP42" s="49"/>
      <c r="BQ42" s="49"/>
      <c r="BR42" s="49"/>
      <c r="BS42" s="49"/>
      <c r="BT42" s="49"/>
      <c r="BU42" s="49"/>
      <c r="BV42" s="49"/>
      <c r="BW42" s="49"/>
      <c r="BX42" s="49"/>
      <c r="BY42" s="49"/>
      <c r="BZ42" s="5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8"/>
      <c r="BM43" s="49"/>
      <c r="BN43" s="49"/>
      <c r="BO43" s="49"/>
      <c r="BP43" s="49"/>
      <c r="BQ43" s="49"/>
      <c r="BR43" s="49"/>
      <c r="BS43" s="49"/>
      <c r="BT43" s="49"/>
      <c r="BU43" s="49"/>
      <c r="BV43" s="49"/>
      <c r="BW43" s="49"/>
      <c r="BX43" s="49"/>
      <c r="BY43" s="49"/>
      <c r="BZ43" s="5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120</v>
      </c>
      <c r="BM47" s="49"/>
      <c r="BN47" s="49"/>
      <c r="BO47" s="49"/>
      <c r="BP47" s="49"/>
      <c r="BQ47" s="49"/>
      <c r="BR47" s="49"/>
      <c r="BS47" s="49"/>
      <c r="BT47" s="49"/>
      <c r="BU47" s="49"/>
      <c r="BV47" s="49"/>
      <c r="BW47" s="49"/>
      <c r="BX47" s="49"/>
      <c r="BY47" s="49"/>
      <c r="BZ47" s="5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x14ac:dyDescent="0.15">
      <c r="A56" s="2"/>
      <c r="B56" s="16"/>
      <c r="C56" s="54" t="s">
        <v>32</v>
      </c>
      <c r="D56" s="54"/>
      <c r="E56" s="54"/>
      <c r="F56" s="54"/>
      <c r="G56" s="54"/>
      <c r="H56" s="54"/>
      <c r="I56" s="54"/>
      <c r="J56" s="54"/>
      <c r="K56" s="54"/>
      <c r="L56" s="54"/>
      <c r="M56" s="54"/>
      <c r="N56" s="54"/>
      <c r="O56" s="54"/>
      <c r="P56" s="54"/>
      <c r="Q56" s="19"/>
      <c r="R56" s="54" t="s">
        <v>33</v>
      </c>
      <c r="S56" s="54"/>
      <c r="T56" s="54"/>
      <c r="U56" s="54"/>
      <c r="V56" s="54"/>
      <c r="W56" s="54"/>
      <c r="X56" s="54"/>
      <c r="Y56" s="54"/>
      <c r="Z56" s="54"/>
      <c r="AA56" s="54"/>
      <c r="AB56" s="54"/>
      <c r="AC56" s="54"/>
      <c r="AD56" s="54"/>
      <c r="AE56" s="54"/>
      <c r="AF56" s="19"/>
      <c r="AG56" s="54" t="s">
        <v>34</v>
      </c>
      <c r="AH56" s="54"/>
      <c r="AI56" s="54"/>
      <c r="AJ56" s="54"/>
      <c r="AK56" s="54"/>
      <c r="AL56" s="54"/>
      <c r="AM56" s="54"/>
      <c r="AN56" s="54"/>
      <c r="AO56" s="54"/>
      <c r="AP56" s="54"/>
      <c r="AQ56" s="54"/>
      <c r="AR56" s="54"/>
      <c r="AS56" s="54"/>
      <c r="AT56" s="54"/>
      <c r="AU56" s="19"/>
      <c r="AV56" s="54" t="s">
        <v>35</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x14ac:dyDescent="0.15">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121</v>
      </c>
      <c r="BM66" s="49"/>
      <c r="BN66" s="49"/>
      <c r="BO66" s="49"/>
      <c r="BP66" s="49"/>
      <c r="BQ66" s="49"/>
      <c r="BR66" s="49"/>
      <c r="BS66" s="49"/>
      <c r="BT66" s="49"/>
      <c r="BU66" s="49"/>
      <c r="BV66" s="49"/>
      <c r="BW66" s="49"/>
      <c r="BX66" s="49"/>
      <c r="BY66" s="49"/>
      <c r="BZ66" s="5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15">
      <c r="A79" s="2"/>
      <c r="B79" s="16"/>
      <c r="C79" s="54" t="s">
        <v>38</v>
      </c>
      <c r="D79" s="54"/>
      <c r="E79" s="54"/>
      <c r="F79" s="54"/>
      <c r="G79" s="54"/>
      <c r="H79" s="54"/>
      <c r="I79" s="54"/>
      <c r="J79" s="54"/>
      <c r="K79" s="54"/>
      <c r="L79" s="54"/>
      <c r="M79" s="54"/>
      <c r="N79" s="54"/>
      <c r="O79" s="54"/>
      <c r="P79" s="54"/>
      <c r="Q79" s="54"/>
      <c r="R79" s="54"/>
      <c r="S79" s="54"/>
      <c r="T79" s="54"/>
      <c r="U79" s="19"/>
      <c r="V79" s="19"/>
      <c r="W79" s="54" t="s">
        <v>39</v>
      </c>
      <c r="X79" s="54"/>
      <c r="Y79" s="54"/>
      <c r="Z79" s="54"/>
      <c r="AA79" s="54"/>
      <c r="AB79" s="54"/>
      <c r="AC79" s="54"/>
      <c r="AD79" s="54"/>
      <c r="AE79" s="54"/>
      <c r="AF79" s="54"/>
      <c r="AG79" s="54"/>
      <c r="AH79" s="54"/>
      <c r="AI79" s="54"/>
      <c r="AJ79" s="54"/>
      <c r="AK79" s="54"/>
      <c r="AL79" s="54"/>
      <c r="AM79" s="54"/>
      <c r="AN79" s="54"/>
      <c r="AO79" s="19"/>
      <c r="AP79" s="19"/>
      <c r="AQ79" s="54" t="s">
        <v>40</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x14ac:dyDescent="0.15">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【102.38】</v>
      </c>
      <c r="F86" s="26" t="str">
        <f>データ!AT6</f>
        <v>【102.97】</v>
      </c>
      <c r="G86" s="26" t="str">
        <f>データ!BE6</f>
        <v>【54.73】</v>
      </c>
      <c r="H86" s="26" t="str">
        <f>データ!BP6</f>
        <v>【1,225.44】</v>
      </c>
      <c r="I86" s="26" t="str">
        <f>データ!CA6</f>
        <v>【75.58】</v>
      </c>
      <c r="J86" s="26" t="str">
        <f>データ!CL6</f>
        <v>【215.23】</v>
      </c>
      <c r="K86" s="26" t="str">
        <f>データ!CW6</f>
        <v>【42.66】</v>
      </c>
      <c r="L86" s="26" t="str">
        <f>データ!DH6</f>
        <v>【82.67】</v>
      </c>
      <c r="M86" s="26" t="str">
        <f>データ!DS6</f>
        <v>【24.65】</v>
      </c>
      <c r="N86" s="26" t="str">
        <f>データ!ED6</f>
        <v>【0.00】</v>
      </c>
      <c r="O86" s="26" t="str">
        <f>データ!EO6</f>
        <v>【0.10】</v>
      </c>
    </row>
  </sheetData>
  <sheetProtection algorithmName="SHA-512" hashValue="XPfpF+47nhoA73zNPLhR+TeBZDZiBaWtjV57z2OBabNB1n3+I1quj24HbooqE7q6jIJULxGHeS0vNHOsmyNacg==" saltValue="2TemcmR1iR6RlfBIt2HQnQ=="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352012</v>
      </c>
      <c r="D6" s="33">
        <f t="shared" si="3"/>
        <v>46</v>
      </c>
      <c r="E6" s="33">
        <f t="shared" si="3"/>
        <v>17</v>
      </c>
      <c r="F6" s="33">
        <f t="shared" si="3"/>
        <v>4</v>
      </c>
      <c r="G6" s="33">
        <f t="shared" si="3"/>
        <v>0</v>
      </c>
      <c r="H6" s="33" t="str">
        <f t="shared" si="3"/>
        <v>山口県　下関市</v>
      </c>
      <c r="I6" s="33" t="str">
        <f t="shared" si="3"/>
        <v>法適用</v>
      </c>
      <c r="J6" s="33" t="str">
        <f t="shared" si="3"/>
        <v>下水道事業</v>
      </c>
      <c r="K6" s="33" t="str">
        <f t="shared" si="3"/>
        <v>特定環境保全公共下水道</v>
      </c>
      <c r="L6" s="33" t="str">
        <f t="shared" si="3"/>
        <v>D2</v>
      </c>
      <c r="M6" s="33" t="str">
        <f t="shared" si="3"/>
        <v>自治体職員</v>
      </c>
      <c r="N6" s="34" t="str">
        <f t="shared" si="3"/>
        <v>-</v>
      </c>
      <c r="O6" s="34">
        <f t="shared" si="3"/>
        <v>78.72</v>
      </c>
      <c r="P6" s="34">
        <f t="shared" si="3"/>
        <v>1.2</v>
      </c>
      <c r="Q6" s="34">
        <f t="shared" si="3"/>
        <v>97.69</v>
      </c>
      <c r="R6" s="34">
        <f t="shared" si="3"/>
        <v>3279</v>
      </c>
      <c r="S6" s="34">
        <f t="shared" si="3"/>
        <v>266429</v>
      </c>
      <c r="T6" s="34">
        <f t="shared" si="3"/>
        <v>716.1</v>
      </c>
      <c r="U6" s="34">
        <f t="shared" si="3"/>
        <v>372.06</v>
      </c>
      <c r="V6" s="34">
        <f t="shared" si="3"/>
        <v>3172</v>
      </c>
      <c r="W6" s="34">
        <f t="shared" si="3"/>
        <v>1.71</v>
      </c>
      <c r="X6" s="34">
        <f t="shared" si="3"/>
        <v>1854.97</v>
      </c>
      <c r="Y6" s="35">
        <f>IF(Y7="",NA(),Y7)</f>
        <v>92.25</v>
      </c>
      <c r="Z6" s="35">
        <f t="shared" ref="Z6:AH6" si="4">IF(Z7="",NA(),Z7)</f>
        <v>94.69</v>
      </c>
      <c r="AA6" s="35">
        <f t="shared" si="4"/>
        <v>70.23</v>
      </c>
      <c r="AB6" s="35">
        <f t="shared" si="4"/>
        <v>152.22</v>
      </c>
      <c r="AC6" s="35">
        <f t="shared" si="4"/>
        <v>118.71</v>
      </c>
      <c r="AD6" s="35">
        <f t="shared" si="4"/>
        <v>96.59</v>
      </c>
      <c r="AE6" s="35">
        <f t="shared" si="4"/>
        <v>101.24</v>
      </c>
      <c r="AF6" s="35">
        <f t="shared" si="4"/>
        <v>100.94</v>
      </c>
      <c r="AG6" s="35">
        <f t="shared" si="4"/>
        <v>100.85</v>
      </c>
      <c r="AH6" s="35">
        <f t="shared" si="4"/>
        <v>102.13</v>
      </c>
      <c r="AI6" s="34" t="str">
        <f>IF(AI7="","",IF(AI7="-","【-】","【"&amp;SUBSTITUTE(TEXT(AI7,"#,##0.00"),"-","△")&amp;"】"))</f>
        <v>【102.38】</v>
      </c>
      <c r="AJ6" s="35">
        <f>IF(AJ7="",NA(),AJ7)</f>
        <v>70.010000000000005</v>
      </c>
      <c r="AK6" s="34">
        <f t="shared" ref="AK6:AS6" si="5">IF(AK7="",NA(),AK7)</f>
        <v>0</v>
      </c>
      <c r="AL6" s="35">
        <f t="shared" si="5"/>
        <v>118.42</v>
      </c>
      <c r="AM6" s="34">
        <f t="shared" si="5"/>
        <v>0</v>
      </c>
      <c r="AN6" s="34">
        <f t="shared" si="5"/>
        <v>0</v>
      </c>
      <c r="AO6" s="35">
        <f t="shared" si="5"/>
        <v>232.81</v>
      </c>
      <c r="AP6" s="35">
        <f t="shared" si="5"/>
        <v>184.13</v>
      </c>
      <c r="AQ6" s="35">
        <f t="shared" si="5"/>
        <v>101.85</v>
      </c>
      <c r="AR6" s="35">
        <f t="shared" si="5"/>
        <v>110.77</v>
      </c>
      <c r="AS6" s="35">
        <f t="shared" si="5"/>
        <v>109.51</v>
      </c>
      <c r="AT6" s="34" t="str">
        <f>IF(AT7="","",IF(AT7="-","【-】","【"&amp;SUBSTITUTE(TEXT(AT7,"#,##0.00"),"-","△")&amp;"】"))</f>
        <v>【102.97】</v>
      </c>
      <c r="AU6" s="35">
        <f>IF(AU7="",NA(),AU7)</f>
        <v>1270.33</v>
      </c>
      <c r="AV6" s="35">
        <f t="shared" ref="AV6:BD6" si="6">IF(AV7="",NA(),AV7)</f>
        <v>250.14</v>
      </c>
      <c r="AW6" s="35">
        <f t="shared" si="6"/>
        <v>224.14</v>
      </c>
      <c r="AX6" s="35">
        <f t="shared" si="6"/>
        <v>459.3</v>
      </c>
      <c r="AY6" s="35">
        <f t="shared" si="6"/>
        <v>227.67</v>
      </c>
      <c r="AZ6" s="35">
        <f t="shared" si="6"/>
        <v>290.19</v>
      </c>
      <c r="BA6" s="35">
        <f t="shared" si="6"/>
        <v>63.22</v>
      </c>
      <c r="BB6" s="35">
        <f t="shared" si="6"/>
        <v>49.07</v>
      </c>
      <c r="BC6" s="35">
        <f t="shared" si="6"/>
        <v>46.78</v>
      </c>
      <c r="BD6" s="35">
        <f t="shared" si="6"/>
        <v>47.44</v>
      </c>
      <c r="BE6" s="34" t="str">
        <f>IF(BE7="","",IF(BE7="-","【-】","【"&amp;SUBSTITUTE(TEXT(BE7,"#,##0.00"),"-","△")&amp;"】"))</f>
        <v>【54.73】</v>
      </c>
      <c r="BF6" s="34">
        <f>IF(BF7="",NA(),BF7)</f>
        <v>0</v>
      </c>
      <c r="BG6" s="34">
        <f t="shared" ref="BG6:BO6" si="7">IF(BG7="",NA(),BG7)</f>
        <v>0</v>
      </c>
      <c r="BH6" s="35">
        <f t="shared" si="7"/>
        <v>464.54</v>
      </c>
      <c r="BI6" s="35">
        <f t="shared" si="7"/>
        <v>434.57</v>
      </c>
      <c r="BJ6" s="35">
        <f t="shared" si="7"/>
        <v>464.01</v>
      </c>
      <c r="BK6" s="35">
        <f t="shared" si="7"/>
        <v>1569.13</v>
      </c>
      <c r="BL6" s="35">
        <f t="shared" si="7"/>
        <v>1436</v>
      </c>
      <c r="BM6" s="35">
        <f t="shared" si="7"/>
        <v>1434.89</v>
      </c>
      <c r="BN6" s="35">
        <f t="shared" si="7"/>
        <v>1298.9100000000001</v>
      </c>
      <c r="BO6" s="35">
        <f t="shared" si="7"/>
        <v>1243.71</v>
      </c>
      <c r="BP6" s="34" t="str">
        <f>IF(BP7="","",IF(BP7="-","【-】","【"&amp;SUBSTITUTE(TEXT(BP7,"#,##0.00"),"-","△")&amp;"】"))</f>
        <v>【1,225.44】</v>
      </c>
      <c r="BQ6" s="35">
        <f>IF(BQ7="",NA(),BQ7)</f>
        <v>46.37</v>
      </c>
      <c r="BR6" s="35">
        <f t="shared" ref="BR6:BZ6" si="8">IF(BR7="",NA(),BR7)</f>
        <v>52.3</v>
      </c>
      <c r="BS6" s="35">
        <f t="shared" si="8"/>
        <v>40.96</v>
      </c>
      <c r="BT6" s="35">
        <f t="shared" si="8"/>
        <v>41.37</v>
      </c>
      <c r="BU6" s="35">
        <f t="shared" si="8"/>
        <v>55.72</v>
      </c>
      <c r="BV6" s="35">
        <f t="shared" si="8"/>
        <v>64.63</v>
      </c>
      <c r="BW6" s="35">
        <f t="shared" si="8"/>
        <v>66.56</v>
      </c>
      <c r="BX6" s="35">
        <f t="shared" si="8"/>
        <v>66.22</v>
      </c>
      <c r="BY6" s="35">
        <f t="shared" si="8"/>
        <v>69.87</v>
      </c>
      <c r="BZ6" s="35">
        <f t="shared" si="8"/>
        <v>74.3</v>
      </c>
      <c r="CA6" s="34" t="str">
        <f>IF(CA7="","",IF(CA7="-","【-】","【"&amp;SUBSTITUTE(TEXT(CA7,"#,##0.00"),"-","△")&amp;"】"))</f>
        <v>【75.58】</v>
      </c>
      <c r="CB6" s="35">
        <f>IF(CB7="",NA(),CB7)</f>
        <v>374.07</v>
      </c>
      <c r="CC6" s="35">
        <f t="shared" ref="CC6:CK6" si="9">IF(CC7="",NA(),CC7)</f>
        <v>331.82</v>
      </c>
      <c r="CD6" s="35">
        <f t="shared" si="9"/>
        <v>423.54</v>
      </c>
      <c r="CE6" s="35">
        <f t="shared" si="9"/>
        <v>420.34</v>
      </c>
      <c r="CF6" s="35">
        <f t="shared" si="9"/>
        <v>288.91000000000003</v>
      </c>
      <c r="CG6" s="35">
        <f t="shared" si="9"/>
        <v>245.75</v>
      </c>
      <c r="CH6" s="35">
        <f t="shared" si="9"/>
        <v>244.29</v>
      </c>
      <c r="CI6" s="35">
        <f t="shared" si="9"/>
        <v>246.72</v>
      </c>
      <c r="CJ6" s="35">
        <f t="shared" si="9"/>
        <v>234.96</v>
      </c>
      <c r="CK6" s="35">
        <f t="shared" si="9"/>
        <v>221.81</v>
      </c>
      <c r="CL6" s="34" t="str">
        <f>IF(CL7="","",IF(CL7="-","【-】","【"&amp;SUBSTITUTE(TEXT(CL7,"#,##0.00"),"-","△")&amp;"】"))</f>
        <v>【215.23】</v>
      </c>
      <c r="CM6" s="35">
        <f>IF(CM7="",NA(),CM7)</f>
        <v>52.72</v>
      </c>
      <c r="CN6" s="35">
        <f t="shared" ref="CN6:CV6" si="10">IF(CN7="",NA(),CN7)</f>
        <v>51.54</v>
      </c>
      <c r="CO6" s="35">
        <f t="shared" si="10"/>
        <v>50.04</v>
      </c>
      <c r="CP6" s="35">
        <f t="shared" si="10"/>
        <v>48.5</v>
      </c>
      <c r="CQ6" s="35">
        <f t="shared" si="10"/>
        <v>64.849999999999994</v>
      </c>
      <c r="CR6" s="35">
        <f t="shared" si="10"/>
        <v>43.65</v>
      </c>
      <c r="CS6" s="35">
        <f t="shared" si="10"/>
        <v>43.58</v>
      </c>
      <c r="CT6" s="35">
        <f t="shared" si="10"/>
        <v>41.35</v>
      </c>
      <c r="CU6" s="35">
        <f t="shared" si="10"/>
        <v>42.9</v>
      </c>
      <c r="CV6" s="35">
        <f t="shared" si="10"/>
        <v>43.36</v>
      </c>
      <c r="CW6" s="34" t="str">
        <f>IF(CW7="","",IF(CW7="-","【-】","【"&amp;SUBSTITUTE(TEXT(CW7,"#,##0.00"),"-","△")&amp;"】"))</f>
        <v>【42.66】</v>
      </c>
      <c r="CX6" s="35">
        <f>IF(CX7="",NA(),CX7)</f>
        <v>94.09</v>
      </c>
      <c r="CY6" s="35">
        <f t="shared" ref="CY6:DG6" si="11">IF(CY7="",NA(),CY7)</f>
        <v>94.34</v>
      </c>
      <c r="CZ6" s="35">
        <f t="shared" si="11"/>
        <v>94.48</v>
      </c>
      <c r="DA6" s="35">
        <f t="shared" si="11"/>
        <v>94.35</v>
      </c>
      <c r="DB6" s="35">
        <f t="shared" si="11"/>
        <v>95.18</v>
      </c>
      <c r="DC6" s="35">
        <f t="shared" si="11"/>
        <v>82.2</v>
      </c>
      <c r="DD6" s="35">
        <f t="shared" si="11"/>
        <v>82.35</v>
      </c>
      <c r="DE6" s="35">
        <f t="shared" si="11"/>
        <v>82.9</v>
      </c>
      <c r="DF6" s="35">
        <f t="shared" si="11"/>
        <v>83.5</v>
      </c>
      <c r="DG6" s="35">
        <f t="shared" si="11"/>
        <v>83.06</v>
      </c>
      <c r="DH6" s="34" t="str">
        <f>IF(DH7="","",IF(DH7="-","【-】","【"&amp;SUBSTITUTE(TEXT(DH7,"#,##0.00"),"-","△")&amp;"】"))</f>
        <v>【82.67】</v>
      </c>
      <c r="DI6" s="35">
        <f>IF(DI7="",NA(),DI7)</f>
        <v>21.67</v>
      </c>
      <c r="DJ6" s="35">
        <f t="shared" ref="DJ6:DR6" si="12">IF(DJ7="",NA(),DJ7)</f>
        <v>24.67</v>
      </c>
      <c r="DK6" s="35">
        <f t="shared" si="12"/>
        <v>27.63</v>
      </c>
      <c r="DL6" s="35">
        <f t="shared" si="12"/>
        <v>30.5</v>
      </c>
      <c r="DM6" s="35">
        <f t="shared" si="12"/>
        <v>32.19</v>
      </c>
      <c r="DN6" s="35">
        <f t="shared" si="12"/>
        <v>13.6</v>
      </c>
      <c r="DO6" s="35">
        <f t="shared" si="12"/>
        <v>22.34</v>
      </c>
      <c r="DP6" s="35">
        <f t="shared" si="12"/>
        <v>22.79</v>
      </c>
      <c r="DQ6" s="35">
        <f t="shared" si="12"/>
        <v>22.77</v>
      </c>
      <c r="DR6" s="35">
        <f t="shared" si="12"/>
        <v>23.93</v>
      </c>
      <c r="DS6" s="34" t="str">
        <f>IF(DS7="","",IF(DS7="-","【-】","【"&amp;SUBSTITUTE(TEXT(DS7,"#,##0.00"),"-","△")&amp;"】"))</f>
        <v>【24.65】</v>
      </c>
      <c r="DT6" s="34">
        <f>IF(DT7="",NA(),DT7)</f>
        <v>0</v>
      </c>
      <c r="DU6" s="34">
        <f t="shared" ref="DU6:EC6" si="13">IF(DU7="",NA(),DU7)</f>
        <v>0</v>
      </c>
      <c r="DV6" s="34">
        <f t="shared" si="13"/>
        <v>0</v>
      </c>
      <c r="DW6" s="34">
        <f t="shared" si="13"/>
        <v>0</v>
      </c>
      <c r="DX6" s="34">
        <f t="shared" si="13"/>
        <v>0</v>
      </c>
      <c r="DY6" s="34">
        <f t="shared" si="13"/>
        <v>0</v>
      </c>
      <c r="DZ6" s="34">
        <f t="shared" si="13"/>
        <v>0</v>
      </c>
      <c r="EA6" s="35">
        <f t="shared" si="13"/>
        <v>0.04</v>
      </c>
      <c r="EB6" s="34">
        <f t="shared" si="13"/>
        <v>0</v>
      </c>
      <c r="EC6" s="34">
        <f t="shared" si="13"/>
        <v>0</v>
      </c>
      <c r="ED6" s="34" t="str">
        <f>IF(ED7="","",IF(ED7="-","【-】","【"&amp;SUBSTITUTE(TEXT(ED7,"#,##0.00"),"-","△")&amp;"】"))</f>
        <v>【0.00】</v>
      </c>
      <c r="EE6" s="34">
        <f>IF(EE7="",NA(),EE7)</f>
        <v>0</v>
      </c>
      <c r="EF6" s="34">
        <f t="shared" ref="EF6:EN6" si="14">IF(EF7="",NA(),EF7)</f>
        <v>0</v>
      </c>
      <c r="EG6" s="34">
        <f t="shared" si="14"/>
        <v>0</v>
      </c>
      <c r="EH6" s="34">
        <f t="shared" si="14"/>
        <v>0</v>
      </c>
      <c r="EI6" s="34">
        <f t="shared" si="14"/>
        <v>0</v>
      </c>
      <c r="EJ6" s="35">
        <f t="shared" si="14"/>
        <v>0.05</v>
      </c>
      <c r="EK6" s="35">
        <f t="shared" si="14"/>
        <v>0.04</v>
      </c>
      <c r="EL6" s="35">
        <f t="shared" si="14"/>
        <v>7.0000000000000007E-2</v>
      </c>
      <c r="EM6" s="35">
        <f t="shared" si="14"/>
        <v>0.09</v>
      </c>
      <c r="EN6" s="35">
        <f t="shared" si="14"/>
        <v>0.09</v>
      </c>
      <c r="EO6" s="34" t="str">
        <f>IF(EO7="","",IF(EO7="-","【-】","【"&amp;SUBSTITUTE(TEXT(EO7,"#,##0.00"),"-","△")&amp;"】"))</f>
        <v>【0.10】</v>
      </c>
    </row>
    <row r="7" spans="1:148" s="36" customFormat="1" x14ac:dyDescent="0.15">
      <c r="A7" s="28"/>
      <c r="B7" s="37">
        <v>2017</v>
      </c>
      <c r="C7" s="37">
        <v>352012</v>
      </c>
      <c r="D7" s="37">
        <v>46</v>
      </c>
      <c r="E7" s="37">
        <v>17</v>
      </c>
      <c r="F7" s="37">
        <v>4</v>
      </c>
      <c r="G7" s="37">
        <v>0</v>
      </c>
      <c r="H7" s="37" t="s">
        <v>108</v>
      </c>
      <c r="I7" s="37" t="s">
        <v>109</v>
      </c>
      <c r="J7" s="37" t="s">
        <v>110</v>
      </c>
      <c r="K7" s="37" t="s">
        <v>111</v>
      </c>
      <c r="L7" s="37" t="s">
        <v>112</v>
      </c>
      <c r="M7" s="37" t="s">
        <v>113</v>
      </c>
      <c r="N7" s="38" t="s">
        <v>114</v>
      </c>
      <c r="O7" s="38">
        <v>78.72</v>
      </c>
      <c r="P7" s="38">
        <v>1.2</v>
      </c>
      <c r="Q7" s="38">
        <v>97.69</v>
      </c>
      <c r="R7" s="38">
        <v>3279</v>
      </c>
      <c r="S7" s="38">
        <v>266429</v>
      </c>
      <c r="T7" s="38">
        <v>716.1</v>
      </c>
      <c r="U7" s="38">
        <v>372.06</v>
      </c>
      <c r="V7" s="38">
        <v>3172</v>
      </c>
      <c r="W7" s="38">
        <v>1.71</v>
      </c>
      <c r="X7" s="38">
        <v>1854.97</v>
      </c>
      <c r="Y7" s="38">
        <v>92.25</v>
      </c>
      <c r="Z7" s="38">
        <v>94.69</v>
      </c>
      <c r="AA7" s="38">
        <v>70.23</v>
      </c>
      <c r="AB7" s="38">
        <v>152.22</v>
      </c>
      <c r="AC7" s="38">
        <v>118.71</v>
      </c>
      <c r="AD7" s="38">
        <v>96.59</v>
      </c>
      <c r="AE7" s="38">
        <v>101.24</v>
      </c>
      <c r="AF7" s="38">
        <v>100.94</v>
      </c>
      <c r="AG7" s="38">
        <v>100.85</v>
      </c>
      <c r="AH7" s="38">
        <v>102.13</v>
      </c>
      <c r="AI7" s="38">
        <v>102.38</v>
      </c>
      <c r="AJ7" s="38">
        <v>70.010000000000005</v>
      </c>
      <c r="AK7" s="38">
        <v>0</v>
      </c>
      <c r="AL7" s="38">
        <v>118.42</v>
      </c>
      <c r="AM7" s="38">
        <v>0</v>
      </c>
      <c r="AN7" s="38">
        <v>0</v>
      </c>
      <c r="AO7" s="38">
        <v>232.81</v>
      </c>
      <c r="AP7" s="38">
        <v>184.13</v>
      </c>
      <c r="AQ7" s="38">
        <v>101.85</v>
      </c>
      <c r="AR7" s="38">
        <v>110.77</v>
      </c>
      <c r="AS7" s="38">
        <v>109.51</v>
      </c>
      <c r="AT7" s="38">
        <v>102.97</v>
      </c>
      <c r="AU7" s="38">
        <v>1270.33</v>
      </c>
      <c r="AV7" s="38">
        <v>250.14</v>
      </c>
      <c r="AW7" s="38">
        <v>224.14</v>
      </c>
      <c r="AX7" s="38">
        <v>459.3</v>
      </c>
      <c r="AY7" s="38">
        <v>227.67</v>
      </c>
      <c r="AZ7" s="38">
        <v>290.19</v>
      </c>
      <c r="BA7" s="38">
        <v>63.22</v>
      </c>
      <c r="BB7" s="38">
        <v>49.07</v>
      </c>
      <c r="BC7" s="38">
        <v>46.78</v>
      </c>
      <c r="BD7" s="38">
        <v>47.44</v>
      </c>
      <c r="BE7" s="38">
        <v>54.73</v>
      </c>
      <c r="BF7" s="38">
        <v>0</v>
      </c>
      <c r="BG7" s="38">
        <v>0</v>
      </c>
      <c r="BH7" s="38">
        <v>464.54</v>
      </c>
      <c r="BI7" s="38">
        <v>434.57</v>
      </c>
      <c r="BJ7" s="38">
        <v>464.01</v>
      </c>
      <c r="BK7" s="38">
        <v>1569.13</v>
      </c>
      <c r="BL7" s="38">
        <v>1436</v>
      </c>
      <c r="BM7" s="38">
        <v>1434.89</v>
      </c>
      <c r="BN7" s="38">
        <v>1298.9100000000001</v>
      </c>
      <c r="BO7" s="38">
        <v>1243.71</v>
      </c>
      <c r="BP7" s="38">
        <v>1225.44</v>
      </c>
      <c r="BQ7" s="38">
        <v>46.37</v>
      </c>
      <c r="BR7" s="38">
        <v>52.3</v>
      </c>
      <c r="BS7" s="38">
        <v>40.96</v>
      </c>
      <c r="BT7" s="38">
        <v>41.37</v>
      </c>
      <c r="BU7" s="38">
        <v>55.72</v>
      </c>
      <c r="BV7" s="38">
        <v>64.63</v>
      </c>
      <c r="BW7" s="38">
        <v>66.56</v>
      </c>
      <c r="BX7" s="38">
        <v>66.22</v>
      </c>
      <c r="BY7" s="38">
        <v>69.87</v>
      </c>
      <c r="BZ7" s="38">
        <v>74.3</v>
      </c>
      <c r="CA7" s="38">
        <v>75.58</v>
      </c>
      <c r="CB7" s="38">
        <v>374.07</v>
      </c>
      <c r="CC7" s="38">
        <v>331.82</v>
      </c>
      <c r="CD7" s="38">
        <v>423.54</v>
      </c>
      <c r="CE7" s="38">
        <v>420.34</v>
      </c>
      <c r="CF7" s="38">
        <v>288.91000000000003</v>
      </c>
      <c r="CG7" s="38">
        <v>245.75</v>
      </c>
      <c r="CH7" s="38">
        <v>244.29</v>
      </c>
      <c r="CI7" s="38">
        <v>246.72</v>
      </c>
      <c r="CJ7" s="38">
        <v>234.96</v>
      </c>
      <c r="CK7" s="38">
        <v>221.81</v>
      </c>
      <c r="CL7" s="38">
        <v>215.23</v>
      </c>
      <c r="CM7" s="38">
        <v>52.72</v>
      </c>
      <c r="CN7" s="38">
        <v>51.54</v>
      </c>
      <c r="CO7" s="38">
        <v>50.04</v>
      </c>
      <c r="CP7" s="38">
        <v>48.5</v>
      </c>
      <c r="CQ7" s="38">
        <v>64.849999999999994</v>
      </c>
      <c r="CR7" s="38">
        <v>43.65</v>
      </c>
      <c r="CS7" s="38">
        <v>43.58</v>
      </c>
      <c r="CT7" s="38">
        <v>41.35</v>
      </c>
      <c r="CU7" s="38">
        <v>42.9</v>
      </c>
      <c r="CV7" s="38">
        <v>43.36</v>
      </c>
      <c r="CW7" s="38">
        <v>42.66</v>
      </c>
      <c r="CX7" s="38">
        <v>94.09</v>
      </c>
      <c r="CY7" s="38">
        <v>94.34</v>
      </c>
      <c r="CZ7" s="38">
        <v>94.48</v>
      </c>
      <c r="DA7" s="38">
        <v>94.35</v>
      </c>
      <c r="DB7" s="38">
        <v>95.18</v>
      </c>
      <c r="DC7" s="38">
        <v>82.2</v>
      </c>
      <c r="DD7" s="38">
        <v>82.35</v>
      </c>
      <c r="DE7" s="38">
        <v>82.9</v>
      </c>
      <c r="DF7" s="38">
        <v>83.5</v>
      </c>
      <c r="DG7" s="38">
        <v>83.06</v>
      </c>
      <c r="DH7" s="38">
        <v>82.67</v>
      </c>
      <c r="DI7" s="38">
        <v>21.67</v>
      </c>
      <c r="DJ7" s="38">
        <v>24.67</v>
      </c>
      <c r="DK7" s="38">
        <v>27.63</v>
      </c>
      <c r="DL7" s="38">
        <v>30.5</v>
      </c>
      <c r="DM7" s="38">
        <v>32.19</v>
      </c>
      <c r="DN7" s="38">
        <v>13.6</v>
      </c>
      <c r="DO7" s="38">
        <v>22.34</v>
      </c>
      <c r="DP7" s="38">
        <v>22.79</v>
      </c>
      <c r="DQ7" s="38">
        <v>22.77</v>
      </c>
      <c r="DR7" s="38">
        <v>23.93</v>
      </c>
      <c r="DS7" s="38">
        <v>24.65</v>
      </c>
      <c r="DT7" s="38">
        <v>0</v>
      </c>
      <c r="DU7" s="38">
        <v>0</v>
      </c>
      <c r="DV7" s="38">
        <v>0</v>
      </c>
      <c r="DW7" s="38">
        <v>0</v>
      </c>
      <c r="DX7" s="38">
        <v>0</v>
      </c>
      <c r="DY7" s="38">
        <v>0</v>
      </c>
      <c r="DZ7" s="38">
        <v>0</v>
      </c>
      <c r="EA7" s="38">
        <v>0.04</v>
      </c>
      <c r="EB7" s="38">
        <v>0</v>
      </c>
      <c r="EC7" s="38">
        <v>0</v>
      </c>
      <c r="ED7" s="38">
        <v>0</v>
      </c>
      <c r="EE7" s="38">
        <v>0</v>
      </c>
      <c r="EF7" s="38">
        <v>0</v>
      </c>
      <c r="EG7" s="38">
        <v>0</v>
      </c>
      <c r="EH7" s="38">
        <v>0</v>
      </c>
      <c r="EI7" s="38">
        <v>0</v>
      </c>
      <c r="EJ7" s="38">
        <v>0.05</v>
      </c>
      <c r="EK7" s="38">
        <v>0.04</v>
      </c>
      <c r="EL7" s="38">
        <v>7.0000000000000007E-2</v>
      </c>
      <c r="EM7" s="38">
        <v>0.09</v>
      </c>
      <c r="EN7" s="38">
        <v>0.09</v>
      </c>
      <c r="EO7" s="38">
        <v>0.1</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村谷 康孝</cp:lastModifiedBy>
  <cp:lastPrinted>2019-01-31T06:00:37Z</cp:lastPrinted>
  <dcterms:created xsi:type="dcterms:W3CDTF">2018-12-03T08:54:07Z</dcterms:created>
  <dcterms:modified xsi:type="dcterms:W3CDTF">2019-02-08T00:23:07Z</dcterms:modified>
  <cp:category/>
</cp:coreProperties>
</file>