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SSN2m4AYHGie/Ujfpb0bhfEGRE5KnZx6rmESJG29vMF5KbyEnluQ0OpBofeQTFhycnXPMW+Wq1fieuc1JCvnA==" workbookSaltValue="YMIBtoT/0yK4Xgrt3GJu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<sst xmlns="http://schemas.openxmlformats.org/spreadsheetml/2006/main" count="301" uniqueCount="122">
  <si>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</si>
  <si>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</si>
  <si>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</si>
  <si>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</si>
  <si>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</si>
  <si>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</si>
  <si>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</si>
  <si>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</si>
  <si>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</si>
  <si>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</si>
  <si>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</si>
  <si>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</si>
  <si>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</si>
  <si>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</si>
  <si>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</si>
  <si>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</si>
  <si>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</si>
  <si>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</si>
  <si>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</si>
  <si>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</si>
  <si>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</si>
  <si>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</si>
  <si>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</si>
  <si>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</si>
  <si>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</si>
  <si>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</si>
  <si>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</si>
  <si>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</si>
  <si>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</si>
  <si>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</si>
  <si>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</si>
  <si>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</si>
  <si>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</si>
  <si>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</si>
  <si>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</si>
  <si>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</si>
  <si>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</si>
  <si>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</si>
  <si>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</si>
  <si>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</si>
  <si>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</si>
  <si>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</si>
  <si>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</si>
  <si>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</si>
  <si>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</si>
  <si>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</si>
  <si>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</si>
  <si>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</si>
  <si>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</si>
  <si>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</si>
  <si>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</si>
  <si>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</si>
  <si>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</si>
  <si>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</si>
  <si>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</si>
  <si>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</si>
  <si>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</si>
  <si>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</si>
  <si>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</si>
  <si>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</si>
  <si>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</si>
  <si>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</si>
  <si>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</si>
  <si>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</si>
  <si>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</si>
  <si>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</si>
  <si>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</si>
  <si>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</si>
  <si>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</si>
  <si>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</si>
  <si>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</si>
  <si>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</si>
  <si>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</si>
  <si>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</si>
  <si>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</si>
  <si>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</si>
  <si>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</si>
  <si>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</si>
  <si>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</si>
  <si>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</si>
  <si>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</si>
  <si>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</si>
  <si>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</si>
  <si>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</si>
  <si>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</si>
  <si>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</si>
  <si>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</si>
  <si>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</si>
  <si>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</si>
  <si>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</si>
  <si>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</si>
  <si>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</si>
  <si>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</si>
  <si>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</si>
  <si>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</si>
  <si>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</si>
  <si>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</si>
  <si>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</si>
  <si>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</si>
  <si>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</si>
  <si>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</si>
  <si>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</si>
  <si>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</si>
  <si>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</si>
  <si>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</si>
  <si>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</si>
  <si>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</si>
  <si>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</si>
  <si>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</si>
  <si>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</si>
  <si>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</si>
  <si>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</si>
  <si>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</si>
  <si>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</si>
  <si>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</si>
  <si>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</si>
  <si>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</si>
  <si>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</si>
  <si>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</si>
  <si>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平成28年度から地方公営企業法の財務規定を適用しており、平成29年度は法適用2年目である。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今後は適正な使用料水準の設定を行い、より効率的な改築更新事業を実施していくよう努力する。
　経費回収率は、前年度と比較して減少し、汚水処理原価は、前年度と比較して上昇しているが、これは、平成29年度から分流式下水道に係る一般会計からの繰出金の算出基準が変更され、汚水処理費に対する公費負担額が減少したことによるものである。
　施設利用率は、類似団体と比較し高いが、前年度と比較して減少しており、人口減に伴う有収水量の減少により、今後も減少傾向となる見込みである。
　水洗化率は、類似団体比較及び前年度比較で同水準となっている。</t>
    <rPh sb="306" eb="308">
      <t>キギョウ</t>
    </rPh>
    <rPh sb="308" eb="309">
      <t>サイ</t>
    </rPh>
    <rPh sb="309" eb="311">
      <t>ザンダカ</t>
    </rPh>
    <rPh sb="312" eb="314">
      <t>オオハバ</t>
    </rPh>
    <rPh sb="315" eb="317">
      <t>ゲンショウ</t>
    </rPh>
    <rPh sb="318" eb="320">
      <t>ミコ</t>
    </rPh>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</si>
  <si>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策定し、より効率的な改築更新事業を実施していく。
　管渠老朽化率は、類似団体と比較し高いが、管渠改善率も類似団体と比較し高い。前年度と比較しても管渠改善率が上昇しているため、管渠老朽化率は減少している。改築更新をさらに進める必要があるが、予算等の制約もあるため、優先順位の高い処理施設を中心に実施せざるを得なく、耐用年数を経過する管渠は今後増加していく状況にある。</t>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</si>
  <si>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増加していく見込みである。その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</si>
</sst>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0.49</c:v>
                </c:pt>
                <c:pt idx="4">
                  <c:v>0.88</c:v>
                </c:pt>
              </c:numCache>
            </c:numRef>
          </c:val>
          <c:extLst xmlns:c16r2="http://schemas.microsoft.com/office/drawing/2015/06/chart">
            <c:ext xmlns:c16="http://schemas.microsoft.com/office/drawing/2014/chart" uri="{C3380CC4-5D6E-409C-BE32-E72D297353CC}">
              <c16:uniqueId val="{00000000-EF64-4E13-B9C8-1CD5ABDBF4CB}"/>
            </c:ext>
          </c:extLst>
        </c:ser>
        <c:dLbls>
          <c:showLegendKey val="0"/>
          <c:showVal val="0"/>
          <c:showCatName val="0"/>
          <c:showSerName val="0"/>
          <c:showPercent val="0"/>
          <c:showBubbleSize val="0"/>
        </c:dLbls>
        <c:gapWidth val="150"/>
        <c:axId val="34515584"/>
        <c:axId val="345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0.15</c:v>
                </c:pt>
              </c:numCache>
            </c:numRef>
          </c:val>
          <c:smooth val="0"/>
          <c:extLst xmlns:c16r2="http://schemas.microsoft.com/office/drawing/2015/06/chart">
            <c:ext xmlns:c16="http://schemas.microsoft.com/office/drawing/2014/chart" uri="{C3380CC4-5D6E-409C-BE32-E72D297353CC}">
              <c16:uniqueId val="{00000001-EF64-4E13-B9C8-1CD5ABDBF4CB}"/>
            </c:ext>
          </c:extLst>
        </c:ser>
        <c:dLbls>
          <c:showLegendKey val="0"/>
          <c:showVal val="0"/>
          <c:showCatName val="0"/>
          <c:showSerName val="0"/>
          <c:showPercent val="0"/>
          <c:showBubbleSize val="0"/>
        </c:dLbls>
        <c:marker val="1"/>
        <c:smooth val="0"/>
        <c:axId val="34515584"/>
        <c:axId val="34517760"/>
      </c:lineChart>
      <c:dateAx>
        <c:axId val="34515584"/>
        <c:scaling>
          <c:orientation val="minMax"/>
        </c:scaling>
        <c:delete val="1"/>
        <c:axPos val="b"/>
        <c:numFmt formatCode="ge" sourceLinked="1"/>
        <c:majorTickMark val="none"/>
        <c:minorTickMark val="none"/>
        <c:tickLblPos val="none"/>
        <c:crossAx val="34517760"/>
        <c:crosses val="autoZero"/>
        <c:auto val="1"/>
        <c:lblOffset val="100"/>
        <c:baseTimeUnit val="years"/>
      </c:dateAx>
      <c:valAx>
        <c:axId val="345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121.59</c:v>
                </c:pt>
                <c:pt idx="4">
                  <c:v>100.04</c:v>
                </c:pt>
              </c:numCache>
            </c:numRef>
          </c:val>
          <c:extLst xmlns:c16r2="http://schemas.microsoft.com/office/drawing/2015/06/chart">
            <c:ext xmlns:c16="http://schemas.microsoft.com/office/drawing/2014/chart" uri="{C3380CC4-5D6E-409C-BE32-E72D297353CC}">
              <c16:uniqueId val="{00000000-6242-4561-9364-B2FDB600E875}"/>
            </c:ext>
          </c:extLst>
        </c:ser>
        <c:dLbls>
          <c:showLegendKey val="0"/>
          <c:showVal val="0"/>
          <c:showCatName val="0"/>
          <c:showSerName val="0"/>
          <c:showPercent val="0"/>
          <c:showBubbleSize val="0"/>
        </c:dLbls>
        <c:gapWidth val="150"/>
        <c:axId val="34155520"/>
        <c:axId val="34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99.46</c:v>
                </c:pt>
                <c:pt idx="4">
                  <c:v>102.31</c:v>
                </c:pt>
              </c:numCache>
            </c:numRef>
          </c:val>
          <c:smooth val="0"/>
          <c:extLst xmlns:c16r2="http://schemas.microsoft.com/office/drawing/2015/06/chart">
            <c:ext xmlns:c16="http://schemas.microsoft.com/office/drawing/2014/chart" uri="{C3380CC4-5D6E-409C-BE32-E72D297353CC}">
              <c16:uniqueId val="{00000001-6242-4561-9364-B2FDB600E875}"/>
            </c:ext>
          </c:extLst>
        </c:ser>
        <c:dLbls>
          <c:showLegendKey val="0"/>
          <c:showVal val="0"/>
          <c:showCatName val="0"/>
          <c:showSerName val="0"/>
          <c:showPercent val="0"/>
          <c:showBubbleSize val="0"/>
        </c:dLbls>
        <c:marker val="1"/>
        <c:smooth val="0"/>
        <c:axId val="34155520"/>
        <c:axId val="34165888"/>
      </c:lineChart>
      <c:dateAx>
        <c:axId val="34155520"/>
        <c:scaling>
          <c:orientation val="minMax"/>
        </c:scaling>
        <c:delete val="1"/>
        <c:axPos val="b"/>
        <c:numFmt formatCode="ge" sourceLinked="1"/>
        <c:majorTickMark val="none"/>
        <c:minorTickMark val="none"/>
        <c:tickLblPos val="none"/>
        <c:crossAx val="34165888"/>
        <c:crosses val="autoZero"/>
        <c:auto val="1"/>
        <c:lblOffset val="100"/>
        <c:baseTimeUnit val="years"/>
      </c:dateAx>
      <c:valAx>
        <c:axId val="34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3.65</c:v>
                </c:pt>
                <c:pt idx="4">
                  <c:v>7.46</c:v>
                </c:pt>
              </c:numCache>
            </c:numRef>
          </c:val>
          <c:extLst xmlns:c16r2="http://schemas.microsoft.com/office/drawing/2015/06/chart">
            <c:ext xmlns:c16="http://schemas.microsoft.com/office/drawing/2014/chart" uri="{C3380CC4-5D6E-409C-BE32-E72D297353CC}">
              <c16:uniqueId val="{00000000-D86C-40F1-81B5-6520DAF2067F}"/>
            </c:ext>
          </c:extLst>
        </c:ser>
        <c:dLbls>
          <c:showLegendKey val="0"/>
          <c:showVal val="0"/>
          <c:showCatName val="0"/>
          <c:showSerName val="0"/>
          <c:showPercent val="0"/>
          <c:showBubbleSize val="0"/>
        </c:dLbls>
        <c:gapWidth val="150"/>
        <c:axId val="34540928"/>
        <c:axId val="345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38.08</c:v>
                </c:pt>
                <c:pt idx="4">
                  <c:v>38.6</c:v>
                </c:pt>
              </c:numCache>
            </c:numRef>
          </c:val>
          <c:smooth val="0"/>
          <c:extLst xmlns:c16r2="http://schemas.microsoft.com/office/drawing/2015/06/chart">
            <c:ext xmlns:c16="http://schemas.microsoft.com/office/drawing/2014/chart" uri="{C3380CC4-5D6E-409C-BE32-E72D297353CC}">
              <c16:uniqueId val="{00000001-D86C-40F1-81B5-6520DAF2067F}"/>
            </c:ext>
          </c:extLst>
        </c:ser>
        <c:dLbls>
          <c:showLegendKey val="0"/>
          <c:showVal val="0"/>
          <c:showCatName val="0"/>
          <c:showSerName val="0"/>
          <c:showPercent val="0"/>
          <c:showBubbleSize val="0"/>
        </c:dLbls>
        <c:marker val="1"/>
        <c:smooth val="0"/>
        <c:axId val="34540928"/>
        <c:axId val="34547200"/>
      </c:lineChart>
      <c:dateAx>
        <c:axId val="34540928"/>
        <c:scaling>
          <c:orientation val="minMax"/>
        </c:scaling>
        <c:delete val="1"/>
        <c:axPos val="b"/>
        <c:numFmt formatCode="ge" sourceLinked="1"/>
        <c:majorTickMark val="none"/>
        <c:minorTickMark val="none"/>
        <c:tickLblPos val="none"/>
        <c:crossAx val="34547200"/>
        <c:crosses val="autoZero"/>
        <c:auto val="1"/>
        <c:lblOffset val="100"/>
        <c:baseTimeUnit val="years"/>
      </c:dateAx>
      <c:valAx>
        <c:axId val="345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4.5199999999999996</c:v>
                </c:pt>
                <c:pt idx="4">
                  <c:v>3.94</c:v>
                </c:pt>
              </c:numCache>
            </c:numRef>
          </c:val>
          <c:extLst xmlns:c16r2="http://schemas.microsoft.com/office/drawing/2015/06/chart">
            <c:ext xmlns:c16="http://schemas.microsoft.com/office/drawing/2014/chart" uri="{C3380CC4-5D6E-409C-BE32-E72D297353CC}">
              <c16:uniqueId val="{00000000-86E7-4AE9-A394-0E81D22A4F6B}"/>
            </c:ext>
          </c:extLst>
        </c:ser>
        <c:dLbls>
          <c:showLegendKey val="0"/>
          <c:showVal val="0"/>
          <c:showCatName val="0"/>
          <c:showSerName val="0"/>
          <c:showPercent val="0"/>
          <c:showBubbleSize val="0"/>
        </c:dLbls>
        <c:gapWidth val="150"/>
        <c:axId val="34586624"/>
        <c:axId val="34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1.23</c:v>
                </c:pt>
                <c:pt idx="4">
                  <c:v>1.05</c:v>
                </c:pt>
              </c:numCache>
            </c:numRef>
          </c:val>
          <c:smooth val="0"/>
          <c:extLst xmlns:c16r2="http://schemas.microsoft.com/office/drawing/2015/06/chart">
            <c:ext xmlns:c16="http://schemas.microsoft.com/office/drawing/2014/chart" uri="{C3380CC4-5D6E-409C-BE32-E72D297353CC}">
              <c16:uniqueId val="{00000001-86E7-4AE9-A394-0E81D22A4F6B}"/>
            </c:ext>
          </c:extLst>
        </c:ser>
        <c:dLbls>
          <c:showLegendKey val="0"/>
          <c:showVal val="0"/>
          <c:showCatName val="0"/>
          <c:showSerName val="0"/>
          <c:showPercent val="0"/>
          <c:showBubbleSize val="0"/>
        </c:dLbls>
        <c:marker val="1"/>
        <c:smooth val="0"/>
        <c:axId val="34586624"/>
        <c:axId val="34588544"/>
      </c:lineChart>
      <c:dateAx>
        <c:axId val="34586624"/>
        <c:scaling>
          <c:orientation val="minMax"/>
        </c:scaling>
        <c:delete val="1"/>
        <c:axPos val="b"/>
        <c:numFmt formatCode="ge" sourceLinked="1"/>
        <c:majorTickMark val="none"/>
        <c:minorTickMark val="none"/>
        <c:tickLblPos val="none"/>
        <c:crossAx val="34588544"/>
        <c:crosses val="autoZero"/>
        <c:auto val="1"/>
        <c:lblOffset val="100"/>
        <c:baseTimeUnit val="years"/>
      </c:dateAx>
      <c:valAx>
        <c:axId val="345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77D-47D6-8A0B-6EC49C3AF9ED}"/>
            </c:ext>
          </c:extLst>
        </c:ser>
        <c:dLbls>
          <c:showLegendKey val="0"/>
          <c:showVal val="0"/>
          <c:showCatName val="0"/>
          <c:showSerName val="0"/>
          <c:showPercent val="0"/>
          <c:showBubbleSize val="0"/>
        </c:dLbls>
        <c:gapWidth val="150"/>
        <c:axId val="34689408"/>
        <c:axId val="346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41.29</c:v>
                </c:pt>
                <c:pt idx="4">
                  <c:v>38.11</c:v>
                </c:pt>
              </c:numCache>
            </c:numRef>
          </c:val>
          <c:smooth val="0"/>
          <c:extLst xmlns:c16r2="http://schemas.microsoft.com/office/drawing/2015/06/chart">
            <c:ext xmlns:c16="http://schemas.microsoft.com/office/drawing/2014/chart" uri="{C3380CC4-5D6E-409C-BE32-E72D297353CC}">
              <c16:uniqueId val="{00000001-277D-47D6-8A0B-6EC49C3AF9ED}"/>
            </c:ext>
          </c:extLst>
        </c:ser>
        <c:dLbls>
          <c:showLegendKey val="0"/>
          <c:showVal val="0"/>
          <c:showCatName val="0"/>
          <c:showSerName val="0"/>
          <c:showPercent val="0"/>
          <c:showBubbleSize val="0"/>
        </c:dLbls>
        <c:marker val="1"/>
        <c:smooth val="0"/>
        <c:axId val="34689408"/>
        <c:axId val="34691328"/>
      </c:lineChart>
      <c:dateAx>
        <c:axId val="34689408"/>
        <c:scaling>
          <c:orientation val="minMax"/>
        </c:scaling>
        <c:delete val="1"/>
        <c:axPos val="b"/>
        <c:numFmt formatCode="ge" sourceLinked="1"/>
        <c:majorTickMark val="none"/>
        <c:minorTickMark val="none"/>
        <c:tickLblPos val="none"/>
        <c:crossAx val="34691328"/>
        <c:crosses val="autoZero"/>
        <c:auto val="1"/>
        <c:lblOffset val="100"/>
        <c:baseTimeUnit val="years"/>
      </c:dateAx>
      <c:valAx>
        <c:axId val="346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76.78</c:v>
                </c:pt>
                <c:pt idx="4">
                  <c:v>74.099999999999994</c:v>
                </c:pt>
              </c:numCache>
            </c:numRef>
          </c:val>
          <c:extLst xmlns:c16r2="http://schemas.microsoft.com/office/drawing/2015/06/chart">
            <c:ext xmlns:c16="http://schemas.microsoft.com/office/drawing/2014/chart" uri="{C3380CC4-5D6E-409C-BE32-E72D297353CC}">
              <c16:uniqueId val="{00000000-2974-4470-936C-462EEA2F3C0F}"/>
            </c:ext>
          </c:extLst>
        </c:ser>
        <c:dLbls>
          <c:showLegendKey val="0"/>
          <c:showVal val="0"/>
          <c:showCatName val="0"/>
          <c:showSerName val="0"/>
          <c:showPercent val="0"/>
          <c:showBubbleSize val="0"/>
        </c:dLbls>
        <c:gapWidth val="150"/>
        <c:axId val="34722944"/>
        <c:axId val="347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58.83</c:v>
                </c:pt>
                <c:pt idx="4">
                  <c:v>69.3</c:v>
                </c:pt>
              </c:numCache>
            </c:numRef>
          </c:val>
          <c:smooth val="0"/>
          <c:extLst xmlns:c16r2="http://schemas.microsoft.com/office/drawing/2015/06/chart">
            <c:ext xmlns:c16="http://schemas.microsoft.com/office/drawing/2014/chart" uri="{C3380CC4-5D6E-409C-BE32-E72D297353CC}">
              <c16:uniqueId val="{00000001-2974-4470-936C-462EEA2F3C0F}"/>
            </c:ext>
          </c:extLst>
        </c:ser>
        <c:dLbls>
          <c:showLegendKey val="0"/>
          <c:showVal val="0"/>
          <c:showCatName val="0"/>
          <c:showSerName val="0"/>
          <c:showPercent val="0"/>
          <c:showBubbleSize val="0"/>
        </c:dLbls>
        <c:marker val="1"/>
        <c:smooth val="0"/>
        <c:axId val="34722944"/>
        <c:axId val="34724864"/>
      </c:lineChart>
      <c:dateAx>
        <c:axId val="34722944"/>
        <c:scaling>
          <c:orientation val="minMax"/>
        </c:scaling>
        <c:delete val="1"/>
        <c:axPos val="b"/>
        <c:numFmt formatCode="ge" sourceLinked="1"/>
        <c:majorTickMark val="none"/>
        <c:minorTickMark val="none"/>
        <c:tickLblPos val="none"/>
        <c:crossAx val="34724864"/>
        <c:crosses val="autoZero"/>
        <c:auto val="1"/>
        <c:lblOffset val="100"/>
        <c:baseTimeUnit val="years"/>
      </c:dateAx>
      <c:valAx>
        <c:axId val="34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1093.3599999999999</c:v>
                </c:pt>
                <c:pt idx="4">
                  <c:v>1065.5</c:v>
                </c:pt>
              </c:numCache>
            </c:numRef>
          </c:val>
          <c:extLst xmlns:c16r2="http://schemas.microsoft.com/office/drawing/2015/06/chart">
            <c:ext xmlns:c16="http://schemas.microsoft.com/office/drawing/2014/chart" uri="{C3380CC4-5D6E-409C-BE32-E72D297353CC}">
              <c16:uniqueId val="{00000000-EF65-42FD-BBCE-CFD2BA85222C}"/>
            </c:ext>
          </c:extLst>
        </c:ser>
        <c:dLbls>
          <c:showLegendKey val="0"/>
          <c:showVal val="0"/>
          <c:showCatName val="0"/>
          <c:showSerName val="0"/>
          <c:showPercent val="0"/>
          <c:showBubbleSize val="0"/>
        </c:dLbls>
        <c:gapWidth val="150"/>
        <c:axId val="35030528"/>
        <c:axId val="350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671.97</c:v>
                </c:pt>
                <c:pt idx="4">
                  <c:v>798.84</c:v>
                </c:pt>
              </c:numCache>
            </c:numRef>
          </c:val>
          <c:smooth val="0"/>
          <c:extLst xmlns:c16r2="http://schemas.microsoft.com/office/drawing/2015/06/chart">
            <c:ext xmlns:c16="http://schemas.microsoft.com/office/drawing/2014/chart" uri="{C3380CC4-5D6E-409C-BE32-E72D297353CC}">
              <c16:uniqueId val="{00000001-EF65-42FD-BBCE-CFD2BA85222C}"/>
            </c:ext>
          </c:extLst>
        </c:ser>
        <c:dLbls>
          <c:showLegendKey val="0"/>
          <c:showVal val="0"/>
          <c:showCatName val="0"/>
          <c:showSerName val="0"/>
          <c:showPercent val="0"/>
          <c:showBubbleSize val="0"/>
        </c:dLbls>
        <c:marker val="1"/>
        <c:smooth val="0"/>
        <c:axId val="35030528"/>
        <c:axId val="35032448"/>
      </c:lineChart>
      <c:dateAx>
        <c:axId val="35030528"/>
        <c:scaling>
          <c:orientation val="minMax"/>
        </c:scaling>
        <c:delete val="1"/>
        <c:axPos val="b"/>
        <c:numFmt formatCode="ge" sourceLinked="1"/>
        <c:majorTickMark val="none"/>
        <c:minorTickMark val="none"/>
        <c:tickLblPos val="none"/>
        <c:crossAx val="35032448"/>
        <c:crosses val="autoZero"/>
        <c:auto val="1"/>
        <c:lblOffset val="100"/>
        <c:baseTimeUnit val="years"/>
      </c:dateAx>
      <c:valAx>
        <c:axId val="35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117.09</c:v>
                </c:pt>
                <c:pt idx="4">
                  <c:v>79.64</c:v>
                </c:pt>
              </c:numCache>
            </c:numRef>
          </c:val>
          <c:extLst xmlns:c16r2="http://schemas.microsoft.com/office/drawing/2015/06/chart">
            <c:ext xmlns:c16="http://schemas.microsoft.com/office/drawing/2014/chart" uri="{C3380CC4-5D6E-409C-BE32-E72D297353CC}">
              <c16:uniqueId val="{00000000-3FF0-4D5D-B75F-AA1BE8AF945F}"/>
            </c:ext>
          </c:extLst>
        </c:ser>
        <c:dLbls>
          <c:showLegendKey val="0"/>
          <c:showVal val="0"/>
          <c:showCatName val="0"/>
          <c:showSerName val="0"/>
          <c:showPercent val="0"/>
          <c:showBubbleSize val="0"/>
        </c:dLbls>
        <c:gapWidth val="150"/>
        <c:axId val="34809728"/>
        <c:axId val="348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86.34</c:v>
                </c:pt>
                <c:pt idx="4">
                  <c:v>86.85</c:v>
                </c:pt>
              </c:numCache>
            </c:numRef>
          </c:val>
          <c:smooth val="0"/>
          <c:extLst xmlns:c16r2="http://schemas.microsoft.com/office/drawing/2015/06/chart">
            <c:ext xmlns:c16="http://schemas.microsoft.com/office/drawing/2014/chart" uri="{C3380CC4-5D6E-409C-BE32-E72D297353CC}">
              <c16:uniqueId val="{00000001-3FF0-4D5D-B75F-AA1BE8AF945F}"/>
            </c:ext>
          </c:extLst>
        </c:ser>
        <c:dLbls>
          <c:showLegendKey val="0"/>
          <c:showVal val="0"/>
          <c:showCatName val="0"/>
          <c:showSerName val="0"/>
          <c:showPercent val="0"/>
          <c:showBubbleSize val="0"/>
        </c:dLbls>
        <c:marker val="1"/>
        <c:smooth val="0"/>
        <c:axId val="34809728"/>
        <c:axId val="34816000"/>
      </c:lineChart>
      <c:dateAx>
        <c:axId val="34809728"/>
        <c:scaling>
          <c:orientation val="minMax"/>
        </c:scaling>
        <c:delete val="1"/>
        <c:axPos val="b"/>
        <c:numFmt formatCode="ge" sourceLinked="1"/>
        <c:majorTickMark val="none"/>
        <c:minorTickMark val="none"/>
        <c:tickLblPos val="none"/>
        <c:crossAx val="34816000"/>
        <c:crosses val="autoZero"/>
        <c:auto val="1"/>
        <c:lblOffset val="100"/>
        <c:baseTimeUnit val="years"/>
      </c:dateAx>
      <c:valAx>
        <c:axId val="34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115.61</c:v>
                </c:pt>
                <c:pt idx="4">
                  <c:v>180.5</c:v>
                </c:pt>
              </c:numCache>
            </c:numRef>
          </c:val>
          <c:extLst xmlns:c16r2="http://schemas.microsoft.com/office/drawing/2015/06/chart">
            <c:ext xmlns:c16="http://schemas.microsoft.com/office/drawing/2014/chart" uri="{C3380CC4-5D6E-409C-BE32-E72D297353CC}">
              <c16:uniqueId val="{00000000-05E4-4C97-BC88-447BB2202C79}"/>
            </c:ext>
          </c:extLst>
        </c:ser>
        <c:dLbls>
          <c:showLegendKey val="0"/>
          <c:showVal val="0"/>
          <c:showCatName val="0"/>
          <c:showSerName val="0"/>
          <c:showPercent val="0"/>
          <c:showBubbleSize val="0"/>
        </c:dLbls>
        <c:gapWidth val="150"/>
        <c:axId val="34851072"/>
        <c:axId val="348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175.12</c:v>
                </c:pt>
                <c:pt idx="4">
                  <c:v>177.15</c:v>
                </c:pt>
              </c:numCache>
            </c:numRef>
          </c:val>
          <c:smooth val="0"/>
          <c:extLst xmlns:c16r2="http://schemas.microsoft.com/office/drawing/2015/06/chart">
            <c:ext xmlns:c16="http://schemas.microsoft.com/office/drawing/2014/chart" uri="{C3380CC4-5D6E-409C-BE32-E72D297353CC}">
              <c16:uniqueId val="{00000001-05E4-4C97-BC88-447BB2202C79}"/>
            </c:ext>
          </c:extLst>
        </c:ser>
        <c:dLbls>
          <c:showLegendKey val="0"/>
          <c:showVal val="0"/>
          <c:showCatName val="0"/>
          <c:showSerName val="0"/>
          <c:showPercent val="0"/>
          <c:showBubbleSize val="0"/>
        </c:dLbls>
        <c:marker val="1"/>
        <c:smooth val="0"/>
        <c:axId val="34851072"/>
        <c:axId val="34857344"/>
      </c:lineChart>
      <c:dateAx>
        <c:axId val="34851072"/>
        <c:scaling>
          <c:orientation val="minMax"/>
        </c:scaling>
        <c:delete val="1"/>
        <c:axPos val="b"/>
        <c:numFmt formatCode="ge" sourceLinked="1"/>
        <c:majorTickMark val="none"/>
        <c:minorTickMark val="none"/>
        <c:tickLblPos val="none"/>
        <c:crossAx val="34857344"/>
        <c:crosses val="autoZero"/>
        <c:auto val="1"/>
        <c:lblOffset val="100"/>
        <c:baseTimeUnit val="years"/>
      </c:dateAx>
      <c:valAx>
        <c:axId val="34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72.66</c:v>
                </c:pt>
                <c:pt idx="4">
                  <c:v>63.6</c:v>
                </c:pt>
              </c:numCache>
            </c:numRef>
          </c:val>
          <c:extLst xmlns:c16r2="http://schemas.microsoft.com/office/drawing/2015/06/chart">
            <c:ext xmlns:c16="http://schemas.microsoft.com/office/drawing/2014/chart" uri="{C3380CC4-5D6E-409C-BE32-E72D297353CC}">
              <c16:uniqueId val="{00000000-AF72-46C9-89B8-9BE6B29A5EE9}"/>
            </c:ext>
          </c:extLst>
        </c:ser>
        <c:dLbls>
          <c:showLegendKey val="0"/>
          <c:showVal val="0"/>
          <c:showCatName val="0"/>
          <c:showSerName val="0"/>
          <c:showPercent val="0"/>
          <c:showBubbleSize val="0"/>
        </c:dLbls>
        <c:gapWidth val="150"/>
        <c:axId val="34888320"/>
        <c:axId val="348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55.58</c:v>
                </c:pt>
                <c:pt idx="4">
                  <c:v>54.05</c:v>
                </c:pt>
              </c:numCache>
            </c:numRef>
          </c:val>
          <c:smooth val="0"/>
          <c:extLst xmlns:c16r2="http://schemas.microsoft.com/office/drawing/2015/06/chart">
            <c:ext xmlns:c16="http://schemas.microsoft.com/office/drawing/2014/chart" uri="{C3380CC4-5D6E-409C-BE32-E72D297353CC}">
              <c16:uniqueId val="{00000001-AF72-46C9-89B8-9BE6B29A5EE9}"/>
            </c:ext>
          </c:extLst>
        </c:ser>
        <c:dLbls>
          <c:showLegendKey val="0"/>
          <c:showVal val="0"/>
          <c:showCatName val="0"/>
          <c:showSerName val="0"/>
          <c:showPercent val="0"/>
          <c:showBubbleSize val="0"/>
        </c:dLbls>
        <c:marker val="1"/>
        <c:smooth val="0"/>
        <c:axId val="34888320"/>
        <c:axId val="34898688"/>
      </c:lineChart>
      <c:dateAx>
        <c:axId val="34888320"/>
        <c:scaling>
          <c:orientation val="minMax"/>
        </c:scaling>
        <c:delete val="1"/>
        <c:axPos val="b"/>
        <c:numFmt formatCode="ge" sourceLinked="1"/>
        <c:majorTickMark val="none"/>
        <c:minorTickMark val="none"/>
        <c:tickLblPos val="none"/>
        <c:crossAx val="34898688"/>
        <c:crosses val="autoZero"/>
        <c:auto val="1"/>
        <c:lblOffset val="100"/>
        <c:baseTimeUnit val="years"/>
      </c:dateAx>
      <c:valAx>
        <c:axId val="34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94.07</c:v>
                </c:pt>
                <c:pt idx="4">
                  <c:v>94.65</c:v>
                </c:pt>
              </c:numCache>
            </c:numRef>
          </c:val>
          <c:extLst xmlns:c16r2="http://schemas.microsoft.com/office/drawing/2015/06/chart">
            <c:ext xmlns:c16="http://schemas.microsoft.com/office/drawing/2014/chart" uri="{C3380CC4-5D6E-409C-BE32-E72D297353CC}">
              <c16:uniqueId val="{00000000-8FB1-462D-880D-5741ACB3DB4E}"/>
            </c:ext>
          </c:extLst>
        </c:ser>
        <c:dLbls>
          <c:showLegendKey val="0"/>
          <c:showVal val="0"/>
          <c:showCatName val="0"/>
          <c:showSerName val="0"/>
          <c:showPercent val="0"/>
          <c:showBubbleSize val="0"/>
        </c:dLbls>
        <c:gapWidth val="150"/>
        <c:axId val="35064832"/>
        <c:axId val="350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93.1</c:v>
                </c:pt>
                <c:pt idx="4">
                  <c:v>92.88</c:v>
                </c:pt>
              </c:numCache>
            </c:numRef>
          </c:val>
          <c:smooth val="0"/>
          <c:extLst xmlns:c16r2="http://schemas.microsoft.com/office/drawing/2015/06/chart">
            <c:ext xmlns:c16="http://schemas.microsoft.com/office/drawing/2014/chart" uri="{C3380CC4-5D6E-409C-BE32-E72D297353CC}">
              <c16:uniqueId val="{00000001-8FB1-462D-880D-5741ACB3DB4E}"/>
            </c:ext>
          </c:extLst>
        </c:ser>
        <c:dLbls>
          <c:showLegendKey val="0"/>
          <c:showVal val="0"/>
          <c:showCatName val="0"/>
          <c:showSerName val="0"/>
          <c:showPercent val="0"/>
          <c:showBubbleSize val="0"/>
        </c:dLbls>
        <c:marker val="1"/>
        <c:smooth val="0"/>
        <c:axId val="35064832"/>
        <c:axId val="35067008"/>
      </c:lineChart>
      <c:dateAx>
        <c:axId val="35064832"/>
        <c:scaling>
          <c:orientation val="minMax"/>
        </c:scaling>
        <c:delete val="1"/>
        <c:axPos val="b"/>
        <c:numFmt formatCode="ge" sourceLinked="1"/>
        <c:majorTickMark val="none"/>
        <c:minorTickMark val="none"/>
        <c:tickLblPos val="none"/>
        <c:crossAx val="35067008"/>
        <c:crosses val="autoZero"/>
        <c:auto val="1"/>
        <c:lblOffset val="100"/>
        <c:baseTimeUnit val="years"/>
      </c:dateAx>
      <c:valAx>
        <c:axId val="35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34893</v>
      </c>
      <c r="AM8" s="69"/>
      <c r="AN8" s="69"/>
      <c r="AO8" s="69"/>
      <c r="AP8" s="69"/>
      <c r="AQ8" s="69"/>
      <c r="AR8" s="69"/>
      <c r="AS8" s="69"/>
      <c r="AT8" s="68">
        <f>データ!T6</f>
        <v>357.31</v>
      </c>
      <c r="AU8" s="68"/>
      <c r="AV8" s="68"/>
      <c r="AW8" s="68"/>
      <c r="AX8" s="68"/>
      <c r="AY8" s="68"/>
      <c r="AZ8" s="68"/>
      <c r="BA8" s="68"/>
      <c r="BB8" s="68">
        <f>データ!U6</f>
        <v>97.65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61.83</v>
      </c>
      <c r="J10" s="68"/>
      <c r="K10" s="68"/>
      <c r="L10" s="68"/>
      <c r="M10" s="68"/>
      <c r="N10" s="68"/>
      <c r="O10" s="68"/>
      <c r="P10" s="68">
        <f>データ!P6</f>
        <v>43.44</v>
      </c>
      <c r="Q10" s="68"/>
      <c r="R10" s="68"/>
      <c r="S10" s="68"/>
      <c r="T10" s="68"/>
      <c r="U10" s="68"/>
      <c r="V10" s="68"/>
      <c r="W10" s="68">
        <f>データ!Q6</f>
        <v>70.69</v>
      </c>
      <c r="X10" s="68"/>
      <c r="Y10" s="68"/>
      <c r="Z10" s="68"/>
      <c r="AA10" s="68"/>
      <c r="AB10" s="68"/>
      <c r="AC10" s="68"/>
      <c r="AD10" s="69">
        <f>データ!R6</f>
        <v>2862</v>
      </c>
      <c r="AE10" s="69"/>
      <c r="AF10" s="69"/>
      <c r="AG10" s="69"/>
      <c r="AH10" s="69"/>
      <c r="AI10" s="69"/>
      <c r="AJ10" s="69"/>
      <c r="AK10" s="2"/>
      <c r="AL10" s="69">
        <f>データ!V6</f>
        <v>15026</v>
      </c>
      <c r="AM10" s="69"/>
      <c r="AN10" s="69"/>
      <c r="AO10" s="69"/>
      <c r="AP10" s="69"/>
      <c r="AQ10" s="69"/>
      <c r="AR10" s="69"/>
      <c r="AS10" s="69"/>
      <c r="AT10" s="68">
        <f>データ!W6</f>
        <v>6.48</v>
      </c>
      <c r="AU10" s="68"/>
      <c r="AV10" s="68"/>
      <c r="AW10" s="68"/>
      <c r="AX10" s="68"/>
      <c r="AY10" s="68"/>
      <c r="AZ10" s="68"/>
      <c r="BA10" s="68"/>
      <c r="BB10" s="68">
        <f>データ!X6</f>
        <v>2318.83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ruBy1Son1GIHpOvIT9MMLWBllGuiVOH6H4Iz6aaNju+M59yVJ/NfGx/X3NIEPuc9191lx8fyy7A5bFd/qhJKlA==" saltValue="ICY2q/bsqyBNYkk5JVMNB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61.83</v>
      </c>
      <c r="P6" s="34">
        <f t="shared" si="3"/>
        <v>43.44</v>
      </c>
      <c r="Q6" s="34">
        <f t="shared" si="3"/>
        <v>70.69</v>
      </c>
      <c r="R6" s="34">
        <f t="shared" si="3"/>
        <v>2862</v>
      </c>
      <c r="S6" s="34">
        <f t="shared" si="3"/>
        <v>34893</v>
      </c>
      <c r="T6" s="34">
        <f t="shared" si="3"/>
        <v>357.31</v>
      </c>
      <c r="U6" s="34">
        <f t="shared" si="3"/>
        <v>97.65</v>
      </c>
      <c r="V6" s="34">
        <f t="shared" si="3"/>
        <v>15026</v>
      </c>
      <c r="W6" s="34">
        <f t="shared" si="3"/>
        <v>6.48</v>
      </c>
      <c r="X6" s="34">
        <f t="shared" si="3"/>
        <v>2318.83</v>
      </c>
      <c r="Y6" s="35" t="str">
        <f>IF(Y7="",NA(),Y7)</f>
        <v>-</v>
      </c>
      <c r="Z6" s="35" t="str">
        <f t="shared" ref="Z6:AH6" si="4">IF(Z7="",NA(),Z7)</f>
        <v>-</v>
      </c>
      <c r="AA6" s="35" t="str">
        <f t="shared" si="4"/>
        <v>-</v>
      </c>
      <c r="AB6" s="35">
        <f t="shared" si="4"/>
        <v>121.59</v>
      </c>
      <c r="AC6" s="35">
        <f t="shared" si="4"/>
        <v>100.04</v>
      </c>
      <c r="AD6" s="35" t="str">
        <f t="shared" si="4"/>
        <v>-</v>
      </c>
      <c r="AE6" s="35" t="str">
        <f t="shared" si="4"/>
        <v>-</v>
      </c>
      <c r="AF6" s="35" t="str">
        <f t="shared" si="4"/>
        <v>-</v>
      </c>
      <c r="AG6" s="35">
        <f t="shared" si="4"/>
        <v>99.46</v>
      </c>
      <c r="AH6" s="35">
        <f t="shared" si="4"/>
        <v>102.31</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41.29</v>
      </c>
      <c r="AS6" s="35">
        <f t="shared" si="5"/>
        <v>38.11</v>
      </c>
      <c r="AT6" s="34" t="str">
        <f>IF(AT7="","",IF(AT7="-","【-】","【"&amp;SUBSTITUTE(TEXT(AT7,"#,##0.00"),"-","△")&amp;"】"))</f>
        <v>【4.27】</v>
      </c>
      <c r="AU6" s="35" t="str">
        <f>IF(AU7="",NA(),AU7)</f>
        <v>-</v>
      </c>
      <c r="AV6" s="35" t="str">
        <f t="shared" ref="AV6:BD6" si="6">IF(AV7="",NA(),AV7)</f>
        <v>-</v>
      </c>
      <c r="AW6" s="35" t="str">
        <f t="shared" si="6"/>
        <v>-</v>
      </c>
      <c r="AX6" s="35">
        <f t="shared" si="6"/>
        <v>76.78</v>
      </c>
      <c r="AY6" s="35">
        <f t="shared" si="6"/>
        <v>74.099999999999994</v>
      </c>
      <c r="AZ6" s="35" t="str">
        <f t="shared" si="6"/>
        <v>-</v>
      </c>
      <c r="BA6" s="35" t="str">
        <f t="shared" si="6"/>
        <v>-</v>
      </c>
      <c r="BB6" s="35" t="str">
        <f t="shared" si="6"/>
        <v>-</v>
      </c>
      <c r="BC6" s="35">
        <f t="shared" si="6"/>
        <v>58.83</v>
      </c>
      <c r="BD6" s="35">
        <f t="shared" si="6"/>
        <v>69.3</v>
      </c>
      <c r="BE6" s="34" t="str">
        <f>IF(BE7="","",IF(BE7="-","【-】","【"&amp;SUBSTITUTE(TEXT(BE7,"#,##0.00"),"-","△")&amp;"】"))</f>
        <v>【66.41】</v>
      </c>
      <c r="BF6" s="35" t="str">
        <f>IF(BF7="",NA(),BF7)</f>
        <v>-</v>
      </c>
      <c r="BG6" s="35" t="str">
        <f t="shared" ref="BG6:BO6" si="7">IF(BG7="",NA(),BG7)</f>
        <v>-</v>
      </c>
      <c r="BH6" s="35" t="str">
        <f t="shared" si="7"/>
        <v>-</v>
      </c>
      <c r="BI6" s="35">
        <f t="shared" si="7"/>
        <v>1093.3599999999999</v>
      </c>
      <c r="BJ6" s="35">
        <f t="shared" si="7"/>
        <v>1065.5</v>
      </c>
      <c r="BK6" s="35" t="str">
        <f t="shared" si="7"/>
        <v>-</v>
      </c>
      <c r="BL6" s="35" t="str">
        <f t="shared" si="7"/>
        <v>-</v>
      </c>
      <c r="BM6" s="35" t="str">
        <f t="shared" si="7"/>
        <v>-</v>
      </c>
      <c r="BN6" s="35">
        <f t="shared" si="7"/>
        <v>671.97</v>
      </c>
      <c r="BO6" s="35">
        <f t="shared" si="7"/>
        <v>798.84</v>
      </c>
      <c r="BP6" s="34" t="str">
        <f>IF(BP7="","",IF(BP7="-","【-】","【"&amp;SUBSTITUTE(TEXT(BP7,"#,##0.00"),"-","△")&amp;"】"))</f>
        <v>【707.33】</v>
      </c>
      <c r="BQ6" s="35" t="str">
        <f>IF(BQ7="",NA(),BQ7)</f>
        <v>-</v>
      </c>
      <c r="BR6" s="35" t="str">
        <f t="shared" ref="BR6:BZ6" si="8">IF(BR7="",NA(),BR7)</f>
        <v>-</v>
      </c>
      <c r="BS6" s="35" t="str">
        <f t="shared" si="8"/>
        <v>-</v>
      </c>
      <c r="BT6" s="35">
        <f t="shared" si="8"/>
        <v>117.09</v>
      </c>
      <c r="BU6" s="35">
        <f t="shared" si="8"/>
        <v>79.64</v>
      </c>
      <c r="BV6" s="35" t="str">
        <f t="shared" si="8"/>
        <v>-</v>
      </c>
      <c r="BW6" s="35" t="str">
        <f t="shared" si="8"/>
        <v>-</v>
      </c>
      <c r="BX6" s="35" t="str">
        <f t="shared" si="8"/>
        <v>-</v>
      </c>
      <c r="BY6" s="35">
        <f t="shared" si="8"/>
        <v>86.34</v>
      </c>
      <c r="BZ6" s="35">
        <f t="shared" si="8"/>
        <v>86.85</v>
      </c>
      <c r="CA6" s="34" t="str">
        <f>IF(CA7="","",IF(CA7="-","【-】","【"&amp;SUBSTITUTE(TEXT(CA7,"#,##0.00"),"-","△")&amp;"】"))</f>
        <v>【101.26】</v>
      </c>
      <c r="CB6" s="35" t="str">
        <f>IF(CB7="",NA(),CB7)</f>
        <v>-</v>
      </c>
      <c r="CC6" s="35" t="str">
        <f t="shared" ref="CC6:CK6" si="9">IF(CC7="",NA(),CC7)</f>
        <v>-</v>
      </c>
      <c r="CD6" s="35" t="str">
        <f t="shared" si="9"/>
        <v>-</v>
      </c>
      <c r="CE6" s="35">
        <f t="shared" si="9"/>
        <v>115.61</v>
      </c>
      <c r="CF6" s="35">
        <f t="shared" si="9"/>
        <v>180.5</v>
      </c>
      <c r="CG6" s="35" t="str">
        <f t="shared" si="9"/>
        <v>-</v>
      </c>
      <c r="CH6" s="35" t="str">
        <f t="shared" si="9"/>
        <v>-</v>
      </c>
      <c r="CI6" s="35" t="str">
        <f t="shared" si="9"/>
        <v>-</v>
      </c>
      <c r="CJ6" s="35">
        <f t="shared" si="9"/>
        <v>175.12</v>
      </c>
      <c r="CK6" s="35">
        <f t="shared" si="9"/>
        <v>177.15</v>
      </c>
      <c r="CL6" s="34" t="str">
        <f>IF(CL7="","",IF(CL7="-","【-】","【"&amp;SUBSTITUTE(TEXT(CL7,"#,##0.00"),"-","△")&amp;"】"))</f>
        <v>【136.39】</v>
      </c>
      <c r="CM6" s="35" t="str">
        <f>IF(CM7="",NA(),CM7)</f>
        <v>-</v>
      </c>
      <c r="CN6" s="35" t="str">
        <f t="shared" ref="CN6:CV6" si="10">IF(CN7="",NA(),CN7)</f>
        <v>-</v>
      </c>
      <c r="CO6" s="35" t="str">
        <f t="shared" si="10"/>
        <v>-</v>
      </c>
      <c r="CP6" s="35">
        <f t="shared" si="10"/>
        <v>72.66</v>
      </c>
      <c r="CQ6" s="35">
        <f t="shared" si="10"/>
        <v>63.6</v>
      </c>
      <c r="CR6" s="35" t="str">
        <f t="shared" si="10"/>
        <v>-</v>
      </c>
      <c r="CS6" s="35" t="str">
        <f t="shared" si="10"/>
        <v>-</v>
      </c>
      <c r="CT6" s="35" t="str">
        <f t="shared" si="10"/>
        <v>-</v>
      </c>
      <c r="CU6" s="35">
        <f t="shared" si="10"/>
        <v>55.58</v>
      </c>
      <c r="CV6" s="35">
        <f t="shared" si="10"/>
        <v>54.05</v>
      </c>
      <c r="CW6" s="34" t="str">
        <f>IF(CW7="","",IF(CW7="-","【-】","【"&amp;SUBSTITUTE(TEXT(CW7,"#,##0.00"),"-","△")&amp;"】"))</f>
        <v>【60.13】</v>
      </c>
      <c r="CX6" s="35" t="str">
        <f>IF(CX7="",NA(),CX7)</f>
        <v>-</v>
      </c>
      <c r="CY6" s="35" t="str">
        <f t="shared" ref="CY6:DG6" si="11">IF(CY7="",NA(),CY7)</f>
        <v>-</v>
      </c>
      <c r="CZ6" s="35" t="str">
        <f t="shared" si="11"/>
        <v>-</v>
      </c>
      <c r="DA6" s="35">
        <f t="shared" si="11"/>
        <v>94.07</v>
      </c>
      <c r="DB6" s="35">
        <f t="shared" si="11"/>
        <v>94.65</v>
      </c>
      <c r="DC6" s="35" t="str">
        <f t="shared" si="11"/>
        <v>-</v>
      </c>
      <c r="DD6" s="35" t="str">
        <f t="shared" si="11"/>
        <v>-</v>
      </c>
      <c r="DE6" s="35" t="str">
        <f t="shared" si="11"/>
        <v>-</v>
      </c>
      <c r="DF6" s="35">
        <f t="shared" si="11"/>
        <v>93.1</v>
      </c>
      <c r="DG6" s="35">
        <f t="shared" si="11"/>
        <v>92.88</v>
      </c>
      <c r="DH6" s="34" t="str">
        <f>IF(DH7="","",IF(DH7="-","【-】","【"&amp;SUBSTITUTE(TEXT(DH7,"#,##0.00"),"-","△")&amp;"】"))</f>
        <v>【95.06】</v>
      </c>
      <c r="DI6" s="35" t="str">
        <f>IF(DI7="",NA(),DI7)</f>
        <v>-</v>
      </c>
      <c r="DJ6" s="35" t="str">
        <f t="shared" ref="DJ6:DR6" si="12">IF(DJ7="",NA(),DJ7)</f>
        <v>-</v>
      </c>
      <c r="DK6" s="35" t="str">
        <f t="shared" si="12"/>
        <v>-</v>
      </c>
      <c r="DL6" s="35">
        <f t="shared" si="12"/>
        <v>3.65</v>
      </c>
      <c r="DM6" s="35">
        <f t="shared" si="12"/>
        <v>7.46</v>
      </c>
      <c r="DN6" s="35" t="str">
        <f t="shared" si="12"/>
        <v>-</v>
      </c>
      <c r="DO6" s="35" t="str">
        <f t="shared" si="12"/>
        <v>-</v>
      </c>
      <c r="DP6" s="35" t="str">
        <f t="shared" si="12"/>
        <v>-</v>
      </c>
      <c r="DQ6" s="35">
        <f t="shared" si="12"/>
        <v>38.08</v>
      </c>
      <c r="DR6" s="35">
        <f t="shared" si="12"/>
        <v>38.6</v>
      </c>
      <c r="DS6" s="34" t="str">
        <f>IF(DS7="","",IF(DS7="-","【-】","【"&amp;SUBSTITUTE(TEXT(DS7,"#,##0.00"),"-","△")&amp;"】"))</f>
        <v>【38.13】</v>
      </c>
      <c r="DT6" s="35" t="str">
        <f>IF(DT7="",NA(),DT7)</f>
        <v>-</v>
      </c>
      <c r="DU6" s="35" t="str">
        <f t="shared" ref="DU6:EC6" si="13">IF(DU7="",NA(),DU7)</f>
        <v>-</v>
      </c>
      <c r="DV6" s="35" t="str">
        <f t="shared" si="13"/>
        <v>-</v>
      </c>
      <c r="DW6" s="35">
        <f t="shared" si="13"/>
        <v>4.5199999999999996</v>
      </c>
      <c r="DX6" s="35">
        <f t="shared" si="13"/>
        <v>3.94</v>
      </c>
      <c r="DY6" s="35" t="str">
        <f t="shared" si="13"/>
        <v>-</v>
      </c>
      <c r="DZ6" s="35" t="str">
        <f t="shared" si="13"/>
        <v>-</v>
      </c>
      <c r="EA6" s="35" t="str">
        <f t="shared" si="13"/>
        <v>-</v>
      </c>
      <c r="EB6" s="35">
        <f t="shared" si="13"/>
        <v>1.23</v>
      </c>
      <c r="EC6" s="35">
        <f t="shared" si="13"/>
        <v>1.05</v>
      </c>
      <c r="ED6" s="34" t="str">
        <f>IF(ED7="","",IF(ED7="-","【-】","【"&amp;SUBSTITUTE(TEXT(ED7,"#,##0.00"),"-","△")&amp;"】"))</f>
        <v>【5.37】</v>
      </c>
      <c r="EE6" s="35" t="str">
        <f>IF(EE7="",NA(),EE7)</f>
        <v>-</v>
      </c>
      <c r="EF6" s="35" t="str">
        <f t="shared" ref="EF6:EN6" si="14">IF(EF7="",NA(),EF7)</f>
        <v>-</v>
      </c>
      <c r="EG6" s="35" t="str">
        <f t="shared" si="14"/>
        <v>-</v>
      </c>
      <c r="EH6" s="35">
        <f t="shared" si="14"/>
        <v>0.49</v>
      </c>
      <c r="EI6" s="35">
        <f t="shared" si="14"/>
        <v>0.88</v>
      </c>
      <c r="EJ6" s="35" t="str">
        <f t="shared" si="14"/>
        <v>-</v>
      </c>
      <c r="EK6" s="35" t="str">
        <f t="shared" si="14"/>
        <v>-</v>
      </c>
      <c r="EL6" s="35" t="str">
        <f t="shared" si="14"/>
        <v>-</v>
      </c>
      <c r="EM6" s="35">
        <f t="shared" si="14"/>
        <v>0.16</v>
      </c>
      <c r="EN6" s="35">
        <f t="shared" si="14"/>
        <v>0.15</v>
      </c>
      <c r="EO6" s="34" t="str">
        <f>IF(EO7="","",IF(EO7="-","【-】","【"&amp;SUBSTITUTE(TEXT(EO7,"#,##0.00"),"-","△")&amp;"】"))</f>
        <v>【0.23】</v>
      </c>
    </row>
    <row r="7" spans="1:148" s="36" customFormat="1" x14ac:dyDescent="0.15">
      <c r="A7" s="28"/>
      <c r="B7" s="37">
        <v>2017</v>
      </c>
      <c r="C7" s="37">
        <v>352110</v>
      </c>
      <c r="D7" s="37">
        <v>46</v>
      </c>
      <c r="E7" s="37">
        <v>17</v>
      </c>
      <c r="F7" s="37">
        <v>1</v>
      </c>
      <c r="G7" s="37">
        <v>0</v>
      </c>
      <c r="H7" s="37" t="s">
        <v>107</v>
      </c>
      <c r="I7" s="37" t="s">
        <v>108</v>
      </c>
      <c r="J7" s="37" t="s">
        <v>109</v>
      </c>
      <c r="K7" s="37" t="s">
        <v>110</v>
      </c>
      <c r="L7" s="37" t="s">
        <v>111</v>
      </c>
      <c r="M7" s="37" t="s">
        <v>112</v>
      </c>
      <c r="N7" s="38" t="s">
        <v>113</v>
      </c>
      <c r="O7" s="38">
        <v>61.83</v>
      </c>
      <c r="P7" s="38">
        <v>43.44</v>
      </c>
      <c r="Q7" s="38">
        <v>70.69</v>
      </c>
      <c r="R7" s="38">
        <v>2862</v>
      </c>
      <c r="S7" s="38">
        <v>34893</v>
      </c>
      <c r="T7" s="38">
        <v>357.31</v>
      </c>
      <c r="U7" s="38">
        <v>97.65</v>
      </c>
      <c r="V7" s="38">
        <v>15026</v>
      </c>
      <c r="W7" s="38">
        <v>6.48</v>
      </c>
      <c r="X7" s="38">
        <v>2318.83</v>
      </c>
      <c r="Y7" s="38" t="s">
        <v>113</v>
      </c>
      <c r="Z7" s="38" t="s">
        <v>113</v>
      </c>
      <c r="AA7" s="38" t="s">
        <v>113</v>
      </c>
      <c r="AB7" s="38">
        <v>121.59</v>
      </c>
      <c r="AC7" s="38">
        <v>100.04</v>
      </c>
      <c r="AD7" s="38" t="s">
        <v>113</v>
      </c>
      <c r="AE7" s="38" t="s">
        <v>113</v>
      </c>
      <c r="AF7" s="38" t="s">
        <v>113</v>
      </c>
      <c r="AG7" s="38">
        <v>99.46</v>
      </c>
      <c r="AH7" s="38">
        <v>102.31</v>
      </c>
      <c r="AI7" s="38">
        <v>108.8</v>
      </c>
      <c r="AJ7" s="38" t="s">
        <v>113</v>
      </c>
      <c r="AK7" s="38" t="s">
        <v>113</v>
      </c>
      <c r="AL7" s="38" t="s">
        <v>113</v>
      </c>
      <c r="AM7" s="38">
        <v>0</v>
      </c>
      <c r="AN7" s="38">
        <v>0</v>
      </c>
      <c r="AO7" s="38" t="s">
        <v>113</v>
      </c>
      <c r="AP7" s="38" t="s">
        <v>113</v>
      </c>
      <c r="AQ7" s="38" t="s">
        <v>113</v>
      </c>
      <c r="AR7" s="38">
        <v>41.29</v>
      </c>
      <c r="AS7" s="38">
        <v>38.11</v>
      </c>
      <c r="AT7" s="38">
        <v>4.2699999999999996</v>
      </c>
      <c r="AU7" s="38" t="s">
        <v>113</v>
      </c>
      <c r="AV7" s="38" t="s">
        <v>113</v>
      </c>
      <c r="AW7" s="38" t="s">
        <v>113</v>
      </c>
      <c r="AX7" s="38">
        <v>76.78</v>
      </c>
      <c r="AY7" s="38">
        <v>74.099999999999994</v>
      </c>
      <c r="AZ7" s="38" t="s">
        <v>113</v>
      </c>
      <c r="BA7" s="38" t="s">
        <v>113</v>
      </c>
      <c r="BB7" s="38" t="s">
        <v>113</v>
      </c>
      <c r="BC7" s="38">
        <v>58.83</v>
      </c>
      <c r="BD7" s="38">
        <v>69.3</v>
      </c>
      <c r="BE7" s="38">
        <v>66.41</v>
      </c>
      <c r="BF7" s="38" t="s">
        <v>113</v>
      </c>
      <c r="BG7" s="38" t="s">
        <v>113</v>
      </c>
      <c r="BH7" s="38" t="s">
        <v>113</v>
      </c>
      <c r="BI7" s="38">
        <v>1093.3599999999999</v>
      </c>
      <c r="BJ7" s="38">
        <v>1065.5</v>
      </c>
      <c r="BK7" s="38" t="s">
        <v>113</v>
      </c>
      <c r="BL7" s="38" t="s">
        <v>113</v>
      </c>
      <c r="BM7" s="38" t="s">
        <v>113</v>
      </c>
      <c r="BN7" s="38">
        <v>671.97</v>
      </c>
      <c r="BO7" s="38">
        <v>798.84</v>
      </c>
      <c r="BP7" s="38">
        <v>707.33</v>
      </c>
      <c r="BQ7" s="38" t="s">
        <v>113</v>
      </c>
      <c r="BR7" s="38" t="s">
        <v>113</v>
      </c>
      <c r="BS7" s="38" t="s">
        <v>113</v>
      </c>
      <c r="BT7" s="38">
        <v>117.09</v>
      </c>
      <c r="BU7" s="38">
        <v>79.64</v>
      </c>
      <c r="BV7" s="38" t="s">
        <v>113</v>
      </c>
      <c r="BW7" s="38" t="s">
        <v>113</v>
      </c>
      <c r="BX7" s="38" t="s">
        <v>113</v>
      </c>
      <c r="BY7" s="38">
        <v>86.34</v>
      </c>
      <c r="BZ7" s="38">
        <v>86.85</v>
      </c>
      <c r="CA7" s="38">
        <v>101.26</v>
      </c>
      <c r="CB7" s="38" t="s">
        <v>113</v>
      </c>
      <c r="CC7" s="38" t="s">
        <v>113</v>
      </c>
      <c r="CD7" s="38" t="s">
        <v>113</v>
      </c>
      <c r="CE7" s="38">
        <v>115.61</v>
      </c>
      <c r="CF7" s="38">
        <v>180.5</v>
      </c>
      <c r="CG7" s="38" t="s">
        <v>113</v>
      </c>
      <c r="CH7" s="38" t="s">
        <v>113</v>
      </c>
      <c r="CI7" s="38" t="s">
        <v>113</v>
      </c>
      <c r="CJ7" s="38">
        <v>175.12</v>
      </c>
      <c r="CK7" s="38">
        <v>177.15</v>
      </c>
      <c r="CL7" s="38">
        <v>136.38999999999999</v>
      </c>
      <c r="CM7" s="38" t="s">
        <v>113</v>
      </c>
      <c r="CN7" s="38" t="s">
        <v>113</v>
      </c>
      <c r="CO7" s="38" t="s">
        <v>113</v>
      </c>
      <c r="CP7" s="38">
        <v>72.66</v>
      </c>
      <c r="CQ7" s="38">
        <v>63.6</v>
      </c>
      <c r="CR7" s="38" t="s">
        <v>113</v>
      </c>
      <c r="CS7" s="38" t="s">
        <v>113</v>
      </c>
      <c r="CT7" s="38" t="s">
        <v>113</v>
      </c>
      <c r="CU7" s="38">
        <v>55.58</v>
      </c>
      <c r="CV7" s="38">
        <v>54.05</v>
      </c>
      <c r="CW7" s="38">
        <v>60.13</v>
      </c>
      <c r="CX7" s="38" t="s">
        <v>113</v>
      </c>
      <c r="CY7" s="38" t="s">
        <v>113</v>
      </c>
      <c r="CZ7" s="38" t="s">
        <v>113</v>
      </c>
      <c r="DA7" s="38">
        <v>94.07</v>
      </c>
      <c r="DB7" s="38">
        <v>94.65</v>
      </c>
      <c r="DC7" s="38" t="s">
        <v>113</v>
      </c>
      <c r="DD7" s="38" t="s">
        <v>113</v>
      </c>
      <c r="DE7" s="38" t="s">
        <v>113</v>
      </c>
      <c r="DF7" s="38">
        <v>93.1</v>
      </c>
      <c r="DG7" s="38">
        <v>92.88</v>
      </c>
      <c r="DH7" s="38">
        <v>95.06</v>
      </c>
      <c r="DI7" s="38" t="s">
        <v>113</v>
      </c>
      <c r="DJ7" s="38" t="s">
        <v>113</v>
      </c>
      <c r="DK7" s="38" t="s">
        <v>113</v>
      </c>
      <c r="DL7" s="38">
        <v>3.65</v>
      </c>
      <c r="DM7" s="38">
        <v>7.46</v>
      </c>
      <c r="DN7" s="38" t="s">
        <v>113</v>
      </c>
      <c r="DO7" s="38" t="s">
        <v>113</v>
      </c>
      <c r="DP7" s="38" t="s">
        <v>113</v>
      </c>
      <c r="DQ7" s="38">
        <v>38.08</v>
      </c>
      <c r="DR7" s="38">
        <v>38.6</v>
      </c>
      <c r="DS7" s="38">
        <v>38.130000000000003</v>
      </c>
      <c r="DT7" s="38" t="s">
        <v>113</v>
      </c>
      <c r="DU7" s="38" t="s">
        <v>113</v>
      </c>
      <c r="DV7" s="38" t="s">
        <v>113</v>
      </c>
      <c r="DW7" s="38">
        <v>4.5199999999999996</v>
      </c>
      <c r="DX7" s="38">
        <v>3.94</v>
      </c>
      <c r="DY7" s="38" t="s">
        <v>113</v>
      </c>
      <c r="DZ7" s="38" t="s">
        <v>113</v>
      </c>
      <c r="EA7" s="38" t="s">
        <v>113</v>
      </c>
      <c r="EB7" s="38">
        <v>1.23</v>
      </c>
      <c r="EC7" s="38">
        <v>1.05</v>
      </c>
      <c r="ED7" s="38">
        <v>5.37</v>
      </c>
      <c r="EE7" s="38" t="s">
        <v>113</v>
      </c>
      <c r="EF7" s="38" t="s">
        <v>113</v>
      </c>
      <c r="EG7" s="38" t="s">
        <v>113</v>
      </c>
      <c r="EH7" s="38">
        <v>0.49</v>
      </c>
      <c r="EI7" s="38">
        <v>0.88</v>
      </c>
      <c r="EJ7" s="38" t="s">
        <v>113</v>
      </c>
      <c r="EK7" s="38" t="s">
        <v>113</v>
      </c>
      <c r="EL7" s="38" t="s">
        <v>113</v>
      </c>
      <c r="EM7" s="38">
        <v>0.16</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2018-12-03T08:50:53Z</dcterms:created>
  <dcterms:modified xsi:type="dcterms:W3CDTF">2019-02-26T02:46:51Z</dcterms:modified>
  <cp:category/>
</cp:coreProperties>
</file>